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876" activeTab="0"/>
  </bookViews>
  <sheets>
    <sheet name="SP 30+30" sheetId="1" r:id="rId1"/>
    <sheet name="VP 30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<sst xmlns="http://schemas.openxmlformats.org/spreadsheetml/2006/main" count="37" uniqueCount="23">
  <si>
    <t>Pořadí</t>
  </si>
  <si>
    <t>*</t>
  </si>
  <si>
    <t xml:space="preserve"> RN</t>
  </si>
  <si>
    <t>Oddíl / Klub</t>
  </si>
  <si>
    <t>M I.</t>
  </si>
  <si>
    <t>M II.</t>
  </si>
  <si>
    <t>M</t>
  </si>
  <si>
    <t>F I.</t>
  </si>
  <si>
    <t>F II.</t>
  </si>
  <si>
    <t>F III.</t>
  </si>
  <si>
    <t>F</t>
  </si>
  <si>
    <t>CELKEM</t>
  </si>
  <si>
    <t>CENTR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</si>
  <si>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</si>
  <si>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</si>
  <si>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</si>
  <si>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</si>
  <si>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</si>
  <si>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</si>
  <si>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</si>
  <si>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</si>
  <si>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</si>
  <si>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Jméno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</si>
</sst>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</numFmts>
  <fonts count="40">
    <font>
      <sz val="10"/>
      <name val="Arial"/>
      <family val="0"/>
    </font>
    <font>
      <b/>
      <u val="single"/>
      <sz val="16"/>
      <name val="Arial Black"/>
      <family val="2"/>
    </font>
    <font>
      <sz val="10"/>
      <name val="Eras Light ITC"/>
      <family val="2"/>
    </font>
    <font>
      <b/>
      <sz val="10"/>
      <name val="Eras Light ITC"/>
      <family val="2"/>
    </font>
    <font>
      <i/>
      <sz val="10"/>
      <name val="Eras Light ITC"/>
      <family val="0"/>
    </font>
    <font>
      <b/>
      <i/>
      <sz val="10"/>
      <name val="Eras Light IT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%20M&#225;&#269;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řelci"/>
      <sheetName val="Mířená SP"/>
      <sheetName val="Figura SP"/>
      <sheetName val="Výsledky SP"/>
      <sheetName val="VP 30"/>
      <sheetName val="Výsledky VP"/>
    </sheetNames>
    <sheetDataSet>
      <sheetData sheetId="0">
        <row r="1">
          <cell r="A1" t="str">
            <v>23. Memoriál Jaromíra Máčela</v>
          </cell>
        </row>
        <row r="2">
          <cell r="A2">
            <v>44450</v>
          </cell>
        </row>
        <row r="4">
          <cell r="B4" t="str">
            <v>Bauer Josef</v>
          </cell>
          <cell r="C4">
            <v>1951</v>
          </cell>
          <cell r="D4" t="str">
            <v>AVZO H. Brod</v>
          </cell>
        </row>
        <row r="5">
          <cell r="B5" t="str">
            <v>Baloun Zdeněk</v>
          </cell>
          <cell r="C5">
            <v>1947</v>
          </cell>
          <cell r="D5" t="str">
            <v>AVZO H. Brod</v>
          </cell>
        </row>
        <row r="6">
          <cell r="B6" t="str">
            <v>Major Jan</v>
          </cell>
          <cell r="C6">
            <v>1945</v>
          </cell>
          <cell r="D6" t="str">
            <v>AVZO H. Brod</v>
          </cell>
        </row>
        <row r="8">
          <cell r="B8" t="str">
            <v>Šlancar Ladislav</v>
          </cell>
          <cell r="C8">
            <v>1975</v>
          </cell>
          <cell r="D8" t="str">
            <v>0161 Žďár n S.</v>
          </cell>
          <cell r="G8" t="str">
            <v>Šlancar Ladislav</v>
          </cell>
          <cell r="H8">
            <v>1975</v>
          </cell>
          <cell r="I8" t="str">
            <v>0161 Žďár n S.</v>
          </cell>
        </row>
        <row r="9">
          <cell r="B9" t="str">
            <v>Žák Miloslav</v>
          </cell>
          <cell r="C9">
            <v>1959</v>
          </cell>
          <cell r="D9" t="str">
            <v>AVZO H. Brod</v>
          </cell>
          <cell r="G9" t="str">
            <v>Žák Miloslav</v>
          </cell>
          <cell r="H9">
            <v>1959</v>
          </cell>
          <cell r="I9" t="str">
            <v>AVZO H. Brod</v>
          </cell>
        </row>
        <row r="11">
          <cell r="B11" t="str">
            <v>Matys Jiří</v>
          </cell>
          <cell r="C11">
            <v>1953</v>
          </cell>
          <cell r="D11" t="str">
            <v>0353 Pelhřimov</v>
          </cell>
          <cell r="G11" t="str">
            <v>Matys Jiří</v>
          </cell>
          <cell r="H11">
            <v>1953</v>
          </cell>
          <cell r="I11" t="str">
            <v>0353 Pelhřimov</v>
          </cell>
        </row>
        <row r="12">
          <cell r="B12" t="str">
            <v>Janda Martin </v>
          </cell>
          <cell r="C12">
            <v>1977</v>
          </cell>
          <cell r="D12" t="str">
            <v>AVZO H. Brod</v>
          </cell>
          <cell r="G12" t="str">
            <v>Janda Martin </v>
          </cell>
          <cell r="H12">
            <v>1977</v>
          </cell>
          <cell r="I12" t="str">
            <v>AVZO H. Brod</v>
          </cell>
        </row>
        <row r="14">
          <cell r="G14" t="str">
            <v>Klokočník Jiří</v>
          </cell>
          <cell r="H14">
            <v>1957</v>
          </cell>
          <cell r="I14" t="str">
            <v>0006 TMS Pardubice</v>
          </cell>
        </row>
        <row r="15">
          <cell r="G15" t="str">
            <v>Guhl David</v>
          </cell>
          <cell r="H15">
            <v>1979</v>
          </cell>
          <cell r="I15" t="str">
            <v>SSK 0120 Chotěboř</v>
          </cell>
        </row>
        <row r="18">
          <cell r="B18" t="str">
            <v>Kocman Jiří</v>
          </cell>
          <cell r="C18">
            <v>1949</v>
          </cell>
          <cell r="D18" t="str">
            <v>AVZO H. Brod</v>
          </cell>
        </row>
        <row r="19">
          <cell r="B19" t="str">
            <v>Horáček Vlastimil</v>
          </cell>
          <cell r="C19">
            <v>1960</v>
          </cell>
          <cell r="D19" t="str">
            <v>0584 Třebíč Poušov</v>
          </cell>
          <cell r="G19" t="str">
            <v>Horáček Vlastimil</v>
          </cell>
          <cell r="H19">
            <v>1960</v>
          </cell>
          <cell r="I19" t="str">
            <v>SSK 0584 Třebíč Poušov</v>
          </cell>
        </row>
      </sheetData>
      <sheetData sheetId="1">
        <row r="2">
          <cell r="O2">
            <v>127</v>
          </cell>
          <cell r="AE2">
            <v>120</v>
          </cell>
          <cell r="AH2">
            <v>0</v>
          </cell>
        </row>
        <row r="3">
          <cell r="O3">
            <v>112</v>
          </cell>
          <cell r="AE3">
            <v>113</v>
          </cell>
          <cell r="AH3">
            <v>2</v>
          </cell>
        </row>
        <row r="4">
          <cell r="O4">
            <v>115</v>
          </cell>
          <cell r="AE4">
            <v>128</v>
          </cell>
          <cell r="AH4">
            <v>3</v>
          </cell>
        </row>
        <row r="6">
          <cell r="O6">
            <v>135</v>
          </cell>
          <cell r="AE6">
            <v>133</v>
          </cell>
          <cell r="AH6">
            <v>1</v>
          </cell>
        </row>
        <row r="7">
          <cell r="O7">
            <v>128</v>
          </cell>
          <cell r="AE7">
            <v>132</v>
          </cell>
          <cell r="AH7">
            <v>5</v>
          </cell>
        </row>
        <row r="9">
          <cell r="O9">
            <v>135</v>
          </cell>
          <cell r="AE9">
            <v>136</v>
          </cell>
          <cell r="AH9">
            <v>4</v>
          </cell>
        </row>
        <row r="10">
          <cell r="O10">
            <v>138</v>
          </cell>
          <cell r="AE10">
            <v>131</v>
          </cell>
          <cell r="AH10">
            <v>5</v>
          </cell>
        </row>
        <row r="16">
          <cell r="O16">
            <v>134</v>
          </cell>
          <cell r="AE16">
            <v>116</v>
          </cell>
          <cell r="AH16">
            <v>6</v>
          </cell>
        </row>
        <row r="17">
          <cell r="O17">
            <v>131</v>
          </cell>
          <cell r="AE17">
            <v>134</v>
          </cell>
          <cell r="AH17">
            <v>2</v>
          </cell>
        </row>
      </sheetData>
      <sheetData sheetId="2">
        <row r="2">
          <cell r="K2">
            <v>91</v>
          </cell>
          <cell r="W2">
            <v>93</v>
          </cell>
          <cell r="AI2">
            <v>82</v>
          </cell>
          <cell r="AL2">
            <v>1</v>
          </cell>
        </row>
        <row r="3">
          <cell r="K3">
            <v>79</v>
          </cell>
          <cell r="W3">
            <v>73</v>
          </cell>
          <cell r="AI3">
            <v>67</v>
          </cell>
          <cell r="AL3">
            <v>1</v>
          </cell>
        </row>
        <row r="4">
          <cell r="K4">
            <v>82</v>
          </cell>
          <cell r="W4">
            <v>77</v>
          </cell>
          <cell r="AI4">
            <v>84</v>
          </cell>
          <cell r="AL4">
            <v>0</v>
          </cell>
        </row>
        <row r="6">
          <cell r="K6">
            <v>82</v>
          </cell>
          <cell r="W6">
            <v>88</v>
          </cell>
          <cell r="AI6">
            <v>86</v>
          </cell>
          <cell r="AL6">
            <v>3</v>
          </cell>
        </row>
        <row r="7">
          <cell r="K7">
            <v>86</v>
          </cell>
          <cell r="W7">
            <v>88</v>
          </cell>
          <cell r="AI7">
            <v>93</v>
          </cell>
          <cell r="AL7">
            <v>4</v>
          </cell>
        </row>
        <row r="9">
          <cell r="K9">
            <v>89</v>
          </cell>
          <cell r="W9">
            <v>96</v>
          </cell>
          <cell r="AI9">
            <v>90</v>
          </cell>
          <cell r="AL9">
            <v>5</v>
          </cell>
        </row>
        <row r="10">
          <cell r="K10">
            <v>89</v>
          </cell>
          <cell r="W10">
            <v>91</v>
          </cell>
          <cell r="AI10">
            <v>91</v>
          </cell>
          <cell r="AL10">
            <v>7</v>
          </cell>
        </row>
        <row r="16">
          <cell r="K16">
            <v>56</v>
          </cell>
          <cell r="W16">
            <v>74</v>
          </cell>
          <cell r="AI16">
            <v>76</v>
          </cell>
          <cell r="AL16">
            <v>3</v>
          </cell>
        </row>
        <row r="17">
          <cell r="K17">
            <v>76</v>
          </cell>
          <cell r="W17">
            <v>76</v>
          </cell>
          <cell r="AI17">
            <v>89</v>
          </cell>
          <cell r="AL17">
            <v>2</v>
          </cell>
        </row>
      </sheetData>
      <sheetData sheetId="4">
        <row r="6">
          <cell r="O6">
            <v>135</v>
          </cell>
          <cell r="AE6">
            <v>135</v>
          </cell>
          <cell r="AH6">
            <v>7</v>
          </cell>
        </row>
        <row r="7">
          <cell r="O7">
            <v>135</v>
          </cell>
          <cell r="AE7">
            <v>138</v>
          </cell>
          <cell r="AH7">
            <v>7</v>
          </cell>
        </row>
        <row r="9">
          <cell r="O9">
            <v>127</v>
          </cell>
          <cell r="AE9">
            <v>128</v>
          </cell>
          <cell r="AH9">
            <v>1</v>
          </cell>
        </row>
        <row r="10">
          <cell r="O10">
            <v>119</v>
          </cell>
          <cell r="AE10">
            <v>122</v>
          </cell>
          <cell r="AH10">
            <v>2</v>
          </cell>
        </row>
        <row r="12">
          <cell r="O12">
            <v>136</v>
          </cell>
          <cell r="AE12">
            <v>131</v>
          </cell>
          <cell r="AH12">
            <v>3</v>
          </cell>
        </row>
        <row r="13">
          <cell r="O13">
            <v>134</v>
          </cell>
          <cell r="AE13">
            <v>131</v>
          </cell>
          <cell r="AH13">
            <v>1</v>
          </cell>
        </row>
        <row r="17">
          <cell r="O17">
            <v>128</v>
          </cell>
          <cell r="AE17">
            <v>127</v>
          </cell>
          <cell r="AH1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2" max="2" width="15.7109375" style="0" customWidth="1"/>
    <col min="4" max="4" width="19.140625" style="0" customWidth="1"/>
  </cols>
  <sheetData>
    <row r="1" spans="1:13" ht="24.75">
      <c r="A1" s="45" t="str">
        <f>'[1]Střelci'!A1</f>
        <v>23. Memoriál Jaromíra Máčela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13" ht="13.5" thickBot="1">
      <c r="A2" s="46">
        <f>'[1]Střelci'!A2</f>
        <v>44450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</row>
    <row r="3" spans="1:13" ht="14.25" thickBot="1" thickTop="1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  <c r="L3" s="2" t="s">
        <v>11</v>
      </c>
      <c r="M3" s="13" t="s">
        <v>12</v>
      </c>
    </row>
    <row r="4" spans="1:13" ht="13.5" thickTop="1">
      <c r="A4" s="14" t="s">
        <v>13</v>
      </c>
      <c r="B4" s="15" t="str">
        <f>'[1]Střelci'!B11</f>
        <v>Matys Jiří</v>
      </c>
      <c r="C4" s="16">
        <f>'[1]Střelci'!C11</f>
        <v>1953</v>
      </c>
      <c r="D4" s="17" t="str">
        <f>'[1]Střelci'!D11</f>
        <v>0353 Pelhřimov</v>
      </c>
      <c r="E4" s="18">
        <f>'[1]Mířená SP'!O9</f>
        <v>135</v>
      </c>
      <c r="F4" s="19">
        <f>'[1]Mířená SP'!AE9</f>
        <v>136</v>
      </c>
      <c r="G4" s="20">
        <f aca="true" t="shared" si="0" ref="G4:G12">SUM(E4:F4)</f>
        <v>271</v>
      </c>
      <c r="H4" s="21">
        <f>'[1]Figura SP'!K9</f>
        <v>89</v>
      </c>
      <c r="I4" s="22">
        <f>'[1]Figura SP'!W9</f>
        <v>96</v>
      </c>
      <c r="J4" s="23">
        <f>'[1]Figura SP'!AI9</f>
        <v>90</v>
      </c>
      <c r="K4" s="24">
        <f>SUM(H4:I4:J4)</f>
        <v>275</v>
      </c>
      <c r="L4" s="14">
        <f aca="true" t="shared" si="1" ref="L4:L12">SUM(G4,K4)</f>
        <v>546</v>
      </c>
      <c r="M4" s="25">
        <f>SUM('[1]Mířená SP'!AH9,'[1]Figura SP'!AL9)</f>
        <v>9</v>
      </c>
    </row>
    <row r="5" spans="1:13" ht="12.75">
      <c r="A5" s="26" t="s">
        <v>14</v>
      </c>
      <c r="B5" s="27" t="str">
        <f>'[1]Střelci'!B12</f>
        <v>Janda Martin </v>
      </c>
      <c r="C5" s="28">
        <f>'[1]Střelci'!C12</f>
        <v>1977</v>
      </c>
      <c r="D5" s="29" t="str">
        <f>'[1]Střelci'!D12</f>
        <v>AVZO H. Brod</v>
      </c>
      <c r="E5" s="30">
        <f>'[1]Mířená SP'!O10</f>
        <v>138</v>
      </c>
      <c r="F5" s="31">
        <f>'[1]Mířená SP'!AE10</f>
        <v>131</v>
      </c>
      <c r="G5" s="32">
        <f t="shared" si="0"/>
        <v>269</v>
      </c>
      <c r="H5" s="33">
        <f>'[1]Figura SP'!K10</f>
        <v>89</v>
      </c>
      <c r="I5" s="34">
        <f>'[1]Figura SP'!W10</f>
        <v>91</v>
      </c>
      <c r="J5" s="35">
        <f>'[1]Figura SP'!AI10</f>
        <v>91</v>
      </c>
      <c r="K5" s="36">
        <f>SUM(H5:I5:J5)</f>
        <v>271</v>
      </c>
      <c r="L5" s="26">
        <f t="shared" si="1"/>
        <v>540</v>
      </c>
      <c r="M5" s="37">
        <f>SUM('[1]Mířená SP'!AH10,'[1]Figura SP'!AL10)</f>
        <v>12</v>
      </c>
    </row>
    <row r="6" spans="1:13" ht="12.75">
      <c r="A6" s="26" t="s">
        <v>15</v>
      </c>
      <c r="B6" s="27" t="str">
        <f>'[1]Střelci'!B9</f>
        <v>Žák Miloslav</v>
      </c>
      <c r="C6" s="28">
        <f>'[1]Střelci'!C9</f>
        <v>1959</v>
      </c>
      <c r="D6" s="29" t="str">
        <f>'[1]Střelci'!D9</f>
        <v>AVZO H. Brod</v>
      </c>
      <c r="E6" s="30">
        <f>'[1]Mířená SP'!O7</f>
        <v>128</v>
      </c>
      <c r="F6" s="31">
        <f>'[1]Mířená SP'!AE7</f>
        <v>132</v>
      </c>
      <c r="G6" s="32">
        <f t="shared" si="0"/>
        <v>260</v>
      </c>
      <c r="H6" s="33">
        <f>'[1]Figura SP'!K7</f>
        <v>86</v>
      </c>
      <c r="I6" s="34">
        <f>'[1]Figura SP'!W7</f>
        <v>88</v>
      </c>
      <c r="J6" s="35">
        <f>'[1]Figura SP'!AI7</f>
        <v>93</v>
      </c>
      <c r="K6" s="36">
        <f>SUM(H6:I6:J6)</f>
        <v>267</v>
      </c>
      <c r="L6" s="26">
        <f t="shared" si="1"/>
        <v>527</v>
      </c>
      <c r="M6" s="37">
        <f>SUM('[1]Mířená SP'!AH7,'[1]Figura SP'!AL7)</f>
        <v>9</v>
      </c>
    </row>
    <row r="7" spans="1:13" ht="12.75">
      <c r="A7" s="26" t="s">
        <v>16</v>
      </c>
      <c r="B7" s="27" t="str">
        <f>'[1]Střelci'!B8</f>
        <v>Šlancar Ladislav</v>
      </c>
      <c r="C7" s="28">
        <f>'[1]Střelci'!C8</f>
        <v>1975</v>
      </c>
      <c r="D7" s="29" t="str">
        <f>'[1]Střelci'!D8</f>
        <v>0161 Žďár n S.</v>
      </c>
      <c r="E7" s="30">
        <f>'[1]Mířená SP'!O6</f>
        <v>135</v>
      </c>
      <c r="F7" s="31">
        <f>'[1]Mířená SP'!AE6</f>
        <v>133</v>
      </c>
      <c r="G7" s="32">
        <f t="shared" si="0"/>
        <v>268</v>
      </c>
      <c r="H7" s="33">
        <f>'[1]Figura SP'!K6</f>
        <v>82</v>
      </c>
      <c r="I7" s="34">
        <f>'[1]Figura SP'!W6</f>
        <v>88</v>
      </c>
      <c r="J7" s="35">
        <f>'[1]Figura SP'!AI6</f>
        <v>86</v>
      </c>
      <c r="K7" s="36">
        <f>SUM(H7:I7:J7)</f>
        <v>256</v>
      </c>
      <c r="L7" s="26">
        <f t="shared" si="1"/>
        <v>524</v>
      </c>
      <c r="M7" s="37">
        <f>SUM('[1]Mířená SP'!AH6,'[1]Figura SP'!AL6)</f>
        <v>4</v>
      </c>
    </row>
    <row r="8" spans="1:13" ht="12.75">
      <c r="A8" s="26" t="s">
        <v>17</v>
      </c>
      <c r="B8" s="27" t="str">
        <f>'[1]Střelci'!B4</f>
        <v>Bauer Josef</v>
      </c>
      <c r="C8" s="28">
        <f>'[1]Střelci'!C4</f>
        <v>1951</v>
      </c>
      <c r="D8" s="29" t="str">
        <f>'[1]Střelci'!D4</f>
        <v>AVZO H. Brod</v>
      </c>
      <c r="E8" s="30">
        <f>'[1]Mířená SP'!O2</f>
        <v>127</v>
      </c>
      <c r="F8" s="31">
        <f>'[1]Mířená SP'!AE2</f>
        <v>120</v>
      </c>
      <c r="G8" s="32">
        <f t="shared" si="0"/>
        <v>247</v>
      </c>
      <c r="H8" s="33">
        <f>'[1]Figura SP'!K2</f>
        <v>91</v>
      </c>
      <c r="I8" s="34">
        <f>'[1]Figura SP'!W2</f>
        <v>93</v>
      </c>
      <c r="J8" s="35">
        <f>'[1]Figura SP'!AI2</f>
        <v>82</v>
      </c>
      <c r="K8" s="36">
        <f>SUM(H8:I8:J8)</f>
        <v>266</v>
      </c>
      <c r="L8" s="26">
        <f t="shared" si="1"/>
        <v>513</v>
      </c>
      <c r="M8" s="37">
        <f>SUM('[1]Mířená SP'!AH2,'[1]Figura SP'!AL2)</f>
        <v>1</v>
      </c>
    </row>
    <row r="9" spans="1:13" ht="12.75">
      <c r="A9" s="26" t="s">
        <v>18</v>
      </c>
      <c r="B9" s="27" t="str">
        <f>'[1]Střelci'!B19</f>
        <v>Horáček Vlastimil</v>
      </c>
      <c r="C9" s="28">
        <f>'[1]Střelci'!C19</f>
        <v>1960</v>
      </c>
      <c r="D9" s="29" t="str">
        <f>'[1]Střelci'!D19</f>
        <v>0584 Třebíč Poušov</v>
      </c>
      <c r="E9" s="30">
        <f>'[1]Mířená SP'!O17</f>
        <v>131</v>
      </c>
      <c r="F9" s="31">
        <f>'[1]Mířená SP'!AE17</f>
        <v>134</v>
      </c>
      <c r="G9" s="32">
        <f t="shared" si="0"/>
        <v>265</v>
      </c>
      <c r="H9" s="33">
        <f>'[1]Figura SP'!K17</f>
        <v>76</v>
      </c>
      <c r="I9" s="34">
        <f>'[1]Figura SP'!W17</f>
        <v>76</v>
      </c>
      <c r="J9" s="35">
        <f>'[1]Figura SP'!AI17</f>
        <v>89</v>
      </c>
      <c r="K9" s="36">
        <f>SUM(H9:I9:J9)</f>
        <v>241</v>
      </c>
      <c r="L9" s="26">
        <f t="shared" si="1"/>
        <v>506</v>
      </c>
      <c r="M9" s="37">
        <f>SUM('[1]Mířená SP'!AH17,'[1]Figura SP'!AL17)</f>
        <v>4</v>
      </c>
    </row>
    <row r="10" spans="1:13" ht="12.75">
      <c r="A10" s="26" t="s">
        <v>19</v>
      </c>
      <c r="B10" s="27" t="str">
        <f>'[1]Střelci'!B6</f>
        <v>Major Jan</v>
      </c>
      <c r="C10" s="28">
        <f>'[1]Střelci'!C6</f>
        <v>1945</v>
      </c>
      <c r="D10" s="29" t="str">
        <f>'[1]Střelci'!D6</f>
        <v>AVZO H. Brod</v>
      </c>
      <c r="E10" s="30">
        <f>'[1]Mířená SP'!O4</f>
        <v>115</v>
      </c>
      <c r="F10" s="31">
        <f>'[1]Mířená SP'!AE4</f>
        <v>128</v>
      </c>
      <c r="G10" s="32">
        <f t="shared" si="0"/>
        <v>243</v>
      </c>
      <c r="H10" s="33">
        <f>'[1]Figura SP'!K4</f>
        <v>82</v>
      </c>
      <c r="I10" s="34">
        <f>'[1]Figura SP'!W4</f>
        <v>77</v>
      </c>
      <c r="J10" s="35">
        <f>'[1]Figura SP'!AI4</f>
        <v>84</v>
      </c>
      <c r="K10" s="36">
        <f>SUM(H10:I10:J10)</f>
        <v>243</v>
      </c>
      <c r="L10" s="26">
        <f t="shared" si="1"/>
        <v>486</v>
      </c>
      <c r="M10" s="37">
        <f>SUM('[1]Mířená SP'!AH4,'[1]Figura SP'!AL4)</f>
        <v>3</v>
      </c>
    </row>
    <row r="11" spans="1:13" ht="12.75">
      <c r="A11" s="26" t="s">
        <v>20</v>
      </c>
      <c r="B11" s="27" t="str">
        <f>'[1]Střelci'!B18</f>
        <v>Kocman Jiří</v>
      </c>
      <c r="C11" s="28">
        <f>'[1]Střelci'!C18</f>
        <v>1949</v>
      </c>
      <c r="D11" s="29" t="str">
        <f>'[1]Střelci'!D18</f>
        <v>AVZO H. Brod</v>
      </c>
      <c r="E11" s="30">
        <f>'[1]Mířená SP'!O16</f>
        <v>134</v>
      </c>
      <c r="F11" s="31">
        <f>'[1]Mířená SP'!AE16</f>
        <v>116</v>
      </c>
      <c r="G11" s="32">
        <f t="shared" si="0"/>
        <v>250</v>
      </c>
      <c r="H11" s="33">
        <f>'[1]Figura SP'!K16</f>
        <v>56</v>
      </c>
      <c r="I11" s="34">
        <f>'[1]Figura SP'!W16</f>
        <v>74</v>
      </c>
      <c r="J11" s="35">
        <f>'[1]Figura SP'!AI16</f>
        <v>76</v>
      </c>
      <c r="K11" s="36">
        <f>SUM(H11:I11:J11)</f>
        <v>206</v>
      </c>
      <c r="L11" s="26">
        <f t="shared" si="1"/>
        <v>456</v>
      </c>
      <c r="M11" s="37">
        <f>SUM('[1]Mířená SP'!AH16,'[1]Figura SP'!AL16)</f>
        <v>9</v>
      </c>
    </row>
    <row r="12" spans="1:13" ht="12.75">
      <c r="A12" s="26" t="s">
        <v>21</v>
      </c>
      <c r="B12" s="27" t="str">
        <f>'[1]Střelci'!B5</f>
        <v>Baloun Zdeněk</v>
      </c>
      <c r="C12" s="28">
        <f>'[1]Střelci'!C5</f>
        <v>1947</v>
      </c>
      <c r="D12" s="29" t="str">
        <f>'[1]Střelci'!D5</f>
        <v>AVZO H. Brod</v>
      </c>
      <c r="E12" s="30">
        <f>'[1]Mířená SP'!O3</f>
        <v>112</v>
      </c>
      <c r="F12" s="31">
        <f>'[1]Mířená SP'!AE3</f>
        <v>113</v>
      </c>
      <c r="G12" s="32">
        <f t="shared" si="0"/>
        <v>225</v>
      </c>
      <c r="H12" s="33">
        <f>'[1]Figura SP'!K3</f>
        <v>79</v>
      </c>
      <c r="I12" s="34">
        <f>'[1]Figura SP'!W3</f>
        <v>73</v>
      </c>
      <c r="J12" s="35">
        <f>'[1]Figura SP'!AI3</f>
        <v>67</v>
      </c>
      <c r="K12" s="36">
        <f>SUM(H12:I12:J12)</f>
        <v>219</v>
      </c>
      <c r="L12" s="26">
        <f t="shared" si="1"/>
        <v>444</v>
      </c>
      <c r="M12" s="37">
        <f>SUM('[1]Mířená SP'!AH3,'[1]Figura SP'!AL3)</f>
        <v>3</v>
      </c>
    </row>
  </sheetData>
  <sheetProtection/>
  <mergeCells count="2">
    <mergeCell ref="A1:L1"/>
    <mergeCell ref="A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21" sqref="K21"/>
    </sheetView>
  </sheetViews>
  <sheetFormatPr defaultColWidth="9.140625" defaultRowHeight="12.75"/>
  <cols>
    <col min="2" max="2" width="16.57421875" style="0" customWidth="1"/>
    <col min="4" max="4" width="22.421875" style="0" customWidth="1"/>
  </cols>
  <sheetData>
    <row r="1" spans="1:8" ht="24.75">
      <c r="A1" s="45" t="str">
        <f>'[1]Střelci'!A1</f>
        <v>23. Memoriál Jaromíra Máčela</v>
      </c>
      <c r="B1" s="45"/>
      <c r="C1" s="45"/>
      <c r="D1" s="45"/>
      <c r="E1" s="45"/>
      <c r="F1" s="45"/>
      <c r="G1" s="45"/>
      <c r="H1" s="1"/>
    </row>
    <row r="2" spans="1:8" ht="13.5" thickBot="1">
      <c r="A2" s="46">
        <f>'[1]Střelci'!A2</f>
        <v>44450</v>
      </c>
      <c r="B2" s="46"/>
      <c r="C2" s="46"/>
      <c r="D2" s="46"/>
      <c r="E2" s="46"/>
      <c r="F2" s="46"/>
      <c r="G2" s="46"/>
      <c r="H2" s="1"/>
    </row>
    <row r="3" spans="1:8" ht="14.25" thickBot="1" thickTop="1">
      <c r="A3" s="2" t="s">
        <v>0</v>
      </c>
      <c r="B3" s="3" t="s">
        <v>22</v>
      </c>
      <c r="C3" s="4" t="s">
        <v>2</v>
      </c>
      <c r="D3" s="5" t="s">
        <v>3</v>
      </c>
      <c r="E3" s="6" t="s">
        <v>4</v>
      </c>
      <c r="F3" s="7" t="s">
        <v>5</v>
      </c>
      <c r="G3" s="38" t="s">
        <v>11</v>
      </c>
      <c r="H3" s="13" t="s">
        <v>12</v>
      </c>
    </row>
    <row r="4" spans="1:8" ht="13.5" thickTop="1">
      <c r="A4" s="14" t="s">
        <v>13</v>
      </c>
      <c r="B4" s="15" t="str">
        <f>'[1]Střelci'!G9</f>
        <v>Žák Miloslav</v>
      </c>
      <c r="C4" s="16">
        <f>'[1]Střelci'!H9</f>
        <v>1959</v>
      </c>
      <c r="D4" s="39" t="str">
        <f>'[1]Střelci'!I9</f>
        <v>AVZO H. Brod</v>
      </c>
      <c r="E4" s="40">
        <f>'[1]VP 30'!O7</f>
        <v>135</v>
      </c>
      <c r="F4" s="23">
        <f>'[1]VP 30'!AE7</f>
        <v>138</v>
      </c>
      <c r="G4" s="41">
        <f aca="true" t="shared" si="0" ref="G4:G10">SUM(E4:F4)</f>
        <v>273</v>
      </c>
      <c r="H4" s="25">
        <f>'[1]VP 30'!AH7</f>
        <v>7</v>
      </c>
    </row>
    <row r="5" spans="1:8" ht="12.75">
      <c r="A5" s="26" t="s">
        <v>14</v>
      </c>
      <c r="B5" s="27" t="str">
        <f>'[1]Střelci'!G8</f>
        <v>Šlancar Ladislav</v>
      </c>
      <c r="C5" s="28">
        <f>'[1]Střelci'!H8</f>
        <v>1975</v>
      </c>
      <c r="D5" s="42" t="str">
        <f>'[1]Střelci'!I8</f>
        <v>0161 Žďár n S.</v>
      </c>
      <c r="E5" s="43">
        <f>'[1]VP 30'!O6</f>
        <v>135</v>
      </c>
      <c r="F5" s="35">
        <f>'[1]VP 30'!AE6</f>
        <v>135</v>
      </c>
      <c r="G5" s="44">
        <f t="shared" si="0"/>
        <v>270</v>
      </c>
      <c r="H5" s="25">
        <f>'[1]VP 30'!AH6</f>
        <v>7</v>
      </c>
    </row>
    <row r="6" spans="1:8" ht="12.75">
      <c r="A6" s="26" t="s">
        <v>15</v>
      </c>
      <c r="B6" s="27" t="str">
        <f>'[1]Střelci'!G14</f>
        <v>Klokočník Jiří</v>
      </c>
      <c r="C6" s="28">
        <f>'[1]Střelci'!H14</f>
        <v>1957</v>
      </c>
      <c r="D6" s="42" t="str">
        <f>'[1]Střelci'!I14</f>
        <v>0006 TMS Pardubice</v>
      </c>
      <c r="E6" s="43">
        <f>'[1]VP 30'!O12</f>
        <v>136</v>
      </c>
      <c r="F6" s="35">
        <f>'[1]VP 30'!AE12</f>
        <v>131</v>
      </c>
      <c r="G6" s="44">
        <f t="shared" si="0"/>
        <v>267</v>
      </c>
      <c r="H6" s="25">
        <f>'[1]VP 30'!AH12</f>
        <v>3</v>
      </c>
    </row>
    <row r="7" spans="1:8" ht="12.75">
      <c r="A7" s="26" t="s">
        <v>16</v>
      </c>
      <c r="B7" s="27" t="str">
        <f>'[1]Střelci'!G15</f>
        <v>Guhl David</v>
      </c>
      <c r="C7" s="28">
        <f>'[1]Střelci'!H15</f>
        <v>1979</v>
      </c>
      <c r="D7" s="42" t="str">
        <f>'[1]Střelci'!I15</f>
        <v>SSK 0120 Chotěboř</v>
      </c>
      <c r="E7" s="43">
        <f>'[1]VP 30'!O13</f>
        <v>134</v>
      </c>
      <c r="F7" s="35">
        <f>'[1]VP 30'!AE13</f>
        <v>131</v>
      </c>
      <c r="G7" s="44">
        <f t="shared" si="0"/>
        <v>265</v>
      </c>
      <c r="H7" s="25">
        <f>'[1]VP 30'!AH13</f>
        <v>1</v>
      </c>
    </row>
    <row r="8" spans="1:8" ht="12.75">
      <c r="A8" s="26" t="s">
        <v>17</v>
      </c>
      <c r="B8" s="27" t="str">
        <f>'[1]Střelci'!G19</f>
        <v>Horáček Vlastimil</v>
      </c>
      <c r="C8" s="28">
        <f>'[1]Střelci'!H19</f>
        <v>1960</v>
      </c>
      <c r="D8" s="42" t="str">
        <f>'[1]Střelci'!I19</f>
        <v>SSK 0584 Třebíč Poušov</v>
      </c>
      <c r="E8" s="43">
        <f>'[1]VP 30'!O17</f>
        <v>128</v>
      </c>
      <c r="F8" s="35">
        <f>'[1]VP 30'!AE17</f>
        <v>127</v>
      </c>
      <c r="G8" s="44">
        <f t="shared" si="0"/>
        <v>255</v>
      </c>
      <c r="H8" s="25">
        <f>'[1]VP 30'!AH17</f>
        <v>2</v>
      </c>
    </row>
    <row r="9" spans="1:8" ht="12.75">
      <c r="A9" s="26" t="s">
        <v>18</v>
      </c>
      <c r="B9" s="27" t="str">
        <f>'[1]Střelci'!G11</f>
        <v>Matys Jiří</v>
      </c>
      <c r="C9" s="28">
        <f>'[1]Střelci'!H11</f>
        <v>1953</v>
      </c>
      <c r="D9" s="42" t="str">
        <f>'[1]Střelci'!I11</f>
        <v>0353 Pelhřimov</v>
      </c>
      <c r="E9" s="43">
        <f>'[1]VP 30'!O9</f>
        <v>127</v>
      </c>
      <c r="F9" s="35">
        <f>'[1]VP 30'!AE9</f>
        <v>128</v>
      </c>
      <c r="G9" s="44">
        <f t="shared" si="0"/>
        <v>255</v>
      </c>
      <c r="H9" s="25">
        <f>'[1]VP 30'!AH9</f>
        <v>1</v>
      </c>
    </row>
    <row r="10" spans="1:8" ht="12.75">
      <c r="A10" s="26" t="s">
        <v>19</v>
      </c>
      <c r="B10" s="27" t="str">
        <f>'[1]Střelci'!G12</f>
        <v>Janda Martin </v>
      </c>
      <c r="C10" s="28">
        <f>'[1]Střelci'!H12</f>
        <v>1977</v>
      </c>
      <c r="D10" s="42" t="str">
        <f>'[1]Střelci'!I12</f>
        <v>AVZO H. Brod</v>
      </c>
      <c r="E10" s="43">
        <f>'[1]VP 30'!O10</f>
        <v>119</v>
      </c>
      <c r="F10" s="35">
        <f>'[1]VP 30'!AE10</f>
        <v>122</v>
      </c>
      <c r="G10" s="44">
        <f t="shared" si="0"/>
        <v>241</v>
      </c>
      <c r="H10" s="25">
        <f>'[1]VP 30'!AH10</f>
        <v>2</v>
      </c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Martin</cp:lastModifiedBy>
  <dcterms:created xsi:type="dcterms:W3CDTF">2021-09-11T10:06:39Z</dcterms:created>
  <dcterms:modified xsi:type="dcterms:W3CDTF">2021-09-11T13:41:31Z</dcterms:modified>
  <cp:category/>
  <cp:version/>
  <cp:contentType/>
  <cp:contentStatus/>
</cp:coreProperties>
</file>