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355" windowHeight="5190" activeTab="1"/>
  </bookViews>
  <sheets>
    <sheet name="SP 30+30" sheetId="1" r:id="rId1"/>
    <sheet name="VP 30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<sst xmlns="http://schemas.openxmlformats.org/spreadsheetml/2006/main" count="54" uniqueCount="32">
  <si>
    <t>Pořadí</t>
  </si>
  <si>
    <t>Jméno</t>
  </si>
  <si>
    <t xml:space="preserve"> RN</t>
  </si>
  <si>
    <t>Oddíl / Klub</t>
  </si>
  <si>
    <t>M I.</t>
  </si>
  <si>
    <t>M II.</t>
  </si>
  <si>
    <t>M</t>
  </si>
  <si>
    <t>F I.</t>
  </si>
  <si>
    <t>F II.</t>
  </si>
  <si>
    <t>F III.</t>
  </si>
  <si>
    <t>F</t>
  </si>
  <si>
    <t>CELKEM</t>
  </si>
  <si>
    <t>CENTR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</si>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</sst>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name val="Arial Black"/>
      <family val="2"/>
    </font>
    <font>
      <sz val="10"/>
      <name val="Eras Light ITC"/>
      <family val="2"/>
    </font>
    <font>
      <b/>
      <sz val="10"/>
      <name val="Eras Light ITC"/>
      <family val="2"/>
    </font>
    <font>
      <i/>
      <sz val="10"/>
      <name val="Eras Light ITC"/>
      <family val="0"/>
    </font>
    <font>
      <b/>
      <i/>
      <sz val="10"/>
      <name val="Eras Light ITC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kanec\AppData\Local\Temp\M&#225;&#269;el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řelci"/>
      <sheetName val="Mířená SP"/>
      <sheetName val="Figura SP"/>
      <sheetName val="Výsledky SP"/>
      <sheetName val="VP 30"/>
      <sheetName val="Výsledky VP"/>
    </sheetNames>
    <sheetDataSet>
      <sheetData sheetId="0">
        <row r="1">
          <cell r="A1" t="str">
            <v>18. Memoriál Jaromíra Máčela</v>
          </cell>
        </row>
        <row r="2">
          <cell r="A2" t="str">
            <v>27. srpna 2016</v>
          </cell>
        </row>
        <row r="4">
          <cell r="B4" t="str">
            <v>Bauer Josef</v>
          </cell>
          <cell r="C4">
            <v>1951</v>
          </cell>
          <cell r="D4" t="str">
            <v>AVZO H. Brod</v>
          </cell>
          <cell r="G4" t="str">
            <v>Bauer Josef</v>
          </cell>
          <cell r="H4">
            <v>1951</v>
          </cell>
          <cell r="I4" t="str">
            <v>AVZO H. Brod</v>
          </cell>
        </row>
        <row r="5">
          <cell r="B5" t="str">
            <v>Hevier Jan</v>
          </cell>
          <cell r="C5">
            <v>1951</v>
          </cell>
          <cell r="D5" t="str">
            <v>AVZO H. Brod</v>
          </cell>
          <cell r="G5" t="str">
            <v>Hevier Jan</v>
          </cell>
          <cell r="H5">
            <v>1951</v>
          </cell>
          <cell r="I5" t="str">
            <v>AVZO H. Brod</v>
          </cell>
        </row>
        <row r="6">
          <cell r="B6" t="str">
            <v>Nedělka František</v>
          </cell>
          <cell r="C6">
            <v>1953</v>
          </cell>
          <cell r="D6" t="str">
            <v>SSK 0556 Voj. Městec</v>
          </cell>
          <cell r="G6" t="str">
            <v>Dušek Květoslav</v>
          </cell>
          <cell r="H6">
            <v>1949</v>
          </cell>
          <cell r="I6" t="str">
            <v>SSK 0262 Ústí n. Orl.</v>
          </cell>
        </row>
        <row r="7">
          <cell r="B7" t="str">
            <v>Šlancar Ladislav</v>
          </cell>
          <cell r="C7">
            <v>1975</v>
          </cell>
          <cell r="D7" t="str">
            <v>SSK 0061 N. Město n. M.</v>
          </cell>
          <cell r="G7" t="str">
            <v>Šlancar Ladislav</v>
          </cell>
          <cell r="H7">
            <v>1975</v>
          </cell>
          <cell r="I7" t="str">
            <v>SSK 0061 N. Město n. M.</v>
          </cell>
        </row>
        <row r="8">
          <cell r="B8" t="str">
            <v>Král Evžen</v>
          </cell>
          <cell r="C8">
            <v>1964</v>
          </cell>
          <cell r="D8" t="str">
            <v>SSK 0400 Polička</v>
          </cell>
          <cell r="G8" t="str">
            <v>Král Evžen</v>
          </cell>
          <cell r="H8">
            <v>1964</v>
          </cell>
          <cell r="I8" t="str">
            <v>SSK 0400 Polička</v>
          </cell>
        </row>
        <row r="9">
          <cell r="B9" t="str">
            <v>Valenta Milan</v>
          </cell>
          <cell r="C9">
            <v>1957</v>
          </cell>
          <cell r="D9" t="str">
            <v>SSK 0584 Třebíč Poušov</v>
          </cell>
          <cell r="G9" t="str">
            <v>Hurt Jiří</v>
          </cell>
          <cell r="H9">
            <v>1949</v>
          </cell>
          <cell r="I9" t="str">
            <v>SSK 0262 Ústí n. Orl.</v>
          </cell>
        </row>
        <row r="10">
          <cell r="B10" t="str">
            <v>Horáček Lukáš </v>
          </cell>
          <cell r="C10">
            <v>1989</v>
          </cell>
          <cell r="D10" t="str">
            <v>SSK 0584 Třebíč Poušov</v>
          </cell>
          <cell r="G10" t="str">
            <v>Horáček Lukáš </v>
          </cell>
          <cell r="H10">
            <v>1989</v>
          </cell>
          <cell r="I10" t="str">
            <v>SSK 0584 Třebíč Poušov</v>
          </cell>
        </row>
        <row r="11">
          <cell r="B11" t="str">
            <v>Horáček Vlastimil</v>
          </cell>
          <cell r="C11">
            <v>1961</v>
          </cell>
          <cell r="D11" t="str">
            <v>SSK 0584 Třebíč Poušov</v>
          </cell>
          <cell r="G11" t="str">
            <v>Horáček Vlastimil</v>
          </cell>
          <cell r="H11">
            <v>1961</v>
          </cell>
          <cell r="I11" t="str">
            <v>SSK 0584 Třebíč Poušov</v>
          </cell>
        </row>
        <row r="12">
          <cell r="B12" t="str">
            <v>Janda Martin </v>
          </cell>
          <cell r="C12">
            <v>1977</v>
          </cell>
          <cell r="D12" t="str">
            <v>AVZO H. Brod</v>
          </cell>
        </row>
        <row r="13">
          <cell r="B13" t="str">
            <v>Žák Miloslav</v>
          </cell>
          <cell r="C13">
            <v>1959</v>
          </cell>
          <cell r="D13" t="str">
            <v>AVZO H. Brod</v>
          </cell>
          <cell r="G13" t="str">
            <v>Žák Miloslav</v>
          </cell>
          <cell r="H13">
            <v>1959</v>
          </cell>
          <cell r="I13" t="str">
            <v>AVZO H. Brod</v>
          </cell>
        </row>
        <row r="14">
          <cell r="B14" t="str">
            <v>Včela Zdeněk</v>
          </cell>
          <cell r="C14">
            <v>1973</v>
          </cell>
          <cell r="D14" t="str">
            <v>Havl.Brod </v>
          </cell>
          <cell r="G14" t="str">
            <v>Včela Zdeněk</v>
          </cell>
          <cell r="H14">
            <v>1973</v>
          </cell>
          <cell r="I14" t="str">
            <v>Havl.Brod </v>
          </cell>
        </row>
        <row r="15">
          <cell r="B15" t="str">
            <v>Voldán Petr</v>
          </cell>
          <cell r="C15">
            <v>1969</v>
          </cell>
          <cell r="D15" t="str">
            <v>SSK 0346 Studnice</v>
          </cell>
          <cell r="G15" t="str">
            <v>Voldán Petr</v>
          </cell>
          <cell r="H15">
            <v>1969</v>
          </cell>
          <cell r="I15" t="str">
            <v>SSK 0346 Studnice</v>
          </cell>
        </row>
        <row r="16">
          <cell r="B16" t="str">
            <v>Kříž Martin</v>
          </cell>
          <cell r="C16">
            <v>1988</v>
          </cell>
          <cell r="D16" t="str">
            <v>SSK 0358 Jihlava</v>
          </cell>
        </row>
        <row r="17">
          <cell r="B17" t="str">
            <v>Baloun Zdeněk</v>
          </cell>
          <cell r="C17">
            <v>1947</v>
          </cell>
          <cell r="D17" t="str">
            <v>AVZO H. Brod</v>
          </cell>
        </row>
        <row r="18">
          <cell r="B18" t="str">
            <v>Matys Pavel</v>
          </cell>
          <cell r="C18">
            <v>1978</v>
          </cell>
          <cell r="D18" t="str">
            <v>SSK 0358 Jihlava</v>
          </cell>
        </row>
        <row r="19">
          <cell r="B19" t="str">
            <v>Kocman Jiří</v>
          </cell>
          <cell r="C19">
            <v>1949</v>
          </cell>
          <cell r="D19" t="str">
            <v>AVZO H. Brod</v>
          </cell>
        </row>
        <row r="20">
          <cell r="B20" t="str">
            <v>Dušek Květoslav</v>
          </cell>
          <cell r="C20">
            <v>1949</v>
          </cell>
          <cell r="D20" t="str">
            <v>SSK 0262 Ústí n. Orl.</v>
          </cell>
        </row>
        <row r="21">
          <cell r="B21" t="str">
            <v>Hurt Jiří</v>
          </cell>
          <cell r="C21">
            <v>1949</v>
          </cell>
          <cell r="D21" t="str">
            <v>SSK 0262 Ústí n. Orl.</v>
          </cell>
        </row>
        <row r="22">
          <cell r="B22" t="str">
            <v>Červová Miroslava</v>
          </cell>
          <cell r="C22">
            <v>1977</v>
          </cell>
          <cell r="D22" t="str">
            <v>SSK 0262 Ústí n. Orl.</v>
          </cell>
        </row>
        <row r="29">
          <cell r="G29" t="str">
            <v>Johanides Vlastimil</v>
          </cell>
          <cell r="H29">
            <v>1954</v>
          </cell>
          <cell r="I29" t="str">
            <v>AVZO H. Brod</v>
          </cell>
        </row>
        <row r="30">
          <cell r="G30" t="str">
            <v>Nedělka František</v>
          </cell>
          <cell r="H30">
            <v>1953</v>
          </cell>
          <cell r="I30" t="str">
            <v>SSK 0556 Voj. Městec</v>
          </cell>
        </row>
        <row r="31">
          <cell r="G31" t="str">
            <v>Guhl David</v>
          </cell>
          <cell r="H31">
            <v>1979</v>
          </cell>
          <cell r="I31" t="str">
            <v>SSK 0120 Chotěboř</v>
          </cell>
        </row>
      </sheetData>
      <sheetData sheetId="1">
        <row r="2">
          <cell r="O2">
            <v>134</v>
          </cell>
          <cell r="AE2">
            <v>137</v>
          </cell>
          <cell r="AH2">
            <v>4</v>
          </cell>
        </row>
        <row r="3">
          <cell r="O3">
            <v>111</v>
          </cell>
          <cell r="AE3">
            <v>108</v>
          </cell>
          <cell r="AH3">
            <v>0</v>
          </cell>
        </row>
        <row r="4">
          <cell r="O4">
            <v>139</v>
          </cell>
          <cell r="AE4">
            <v>133</v>
          </cell>
          <cell r="AH4">
            <v>3</v>
          </cell>
        </row>
        <row r="5">
          <cell r="O5">
            <v>131</v>
          </cell>
          <cell r="AE5">
            <v>131</v>
          </cell>
          <cell r="AH5">
            <v>2</v>
          </cell>
        </row>
        <row r="6">
          <cell r="O6">
            <v>136</v>
          </cell>
          <cell r="AE6">
            <v>138</v>
          </cell>
          <cell r="AH6">
            <v>4</v>
          </cell>
        </row>
        <row r="7">
          <cell r="O7">
            <v>115</v>
          </cell>
          <cell r="AE7">
            <v>118</v>
          </cell>
          <cell r="AH7">
            <v>0</v>
          </cell>
        </row>
        <row r="8">
          <cell r="O8">
            <v>143</v>
          </cell>
          <cell r="AE8">
            <v>131</v>
          </cell>
          <cell r="AH8">
            <v>8</v>
          </cell>
        </row>
        <row r="9">
          <cell r="O9">
            <v>118</v>
          </cell>
          <cell r="AE9">
            <v>132</v>
          </cell>
          <cell r="AH9">
            <v>3</v>
          </cell>
        </row>
        <row r="10">
          <cell r="O10">
            <v>134</v>
          </cell>
          <cell r="AE10">
            <v>135</v>
          </cell>
          <cell r="AH10">
            <v>5</v>
          </cell>
        </row>
        <row r="11">
          <cell r="O11">
            <v>143</v>
          </cell>
          <cell r="AE11">
            <v>139</v>
          </cell>
          <cell r="AH11">
            <v>8</v>
          </cell>
        </row>
        <row r="12">
          <cell r="O12">
            <v>137</v>
          </cell>
          <cell r="AE12">
            <v>136</v>
          </cell>
          <cell r="AH12">
            <v>5</v>
          </cell>
        </row>
        <row r="13">
          <cell r="O13">
            <v>139</v>
          </cell>
          <cell r="AE13">
            <v>140</v>
          </cell>
          <cell r="AH13">
            <v>2</v>
          </cell>
        </row>
        <row r="14">
          <cell r="O14">
            <v>111</v>
          </cell>
          <cell r="AE14">
            <v>113</v>
          </cell>
          <cell r="AH14">
            <v>0</v>
          </cell>
        </row>
        <row r="15">
          <cell r="O15">
            <v>119</v>
          </cell>
          <cell r="AE15">
            <v>122</v>
          </cell>
          <cell r="AH15">
            <v>1</v>
          </cell>
        </row>
        <row r="16">
          <cell r="O16">
            <v>139</v>
          </cell>
          <cell r="AE16">
            <v>145</v>
          </cell>
          <cell r="AH16">
            <v>6</v>
          </cell>
        </row>
        <row r="17">
          <cell r="O17">
            <v>130</v>
          </cell>
          <cell r="AE17">
            <v>139</v>
          </cell>
          <cell r="AH17">
            <v>4</v>
          </cell>
        </row>
        <row r="18">
          <cell r="O18">
            <v>122</v>
          </cell>
          <cell r="AE18">
            <v>135</v>
          </cell>
          <cell r="AH18">
            <v>2</v>
          </cell>
        </row>
        <row r="19">
          <cell r="O19">
            <v>116</v>
          </cell>
          <cell r="AE19">
            <v>124</v>
          </cell>
          <cell r="AH19">
            <v>1</v>
          </cell>
        </row>
        <row r="20">
          <cell r="O20">
            <v>131</v>
          </cell>
          <cell r="AE20">
            <v>124</v>
          </cell>
          <cell r="AH20">
            <v>1</v>
          </cell>
        </row>
      </sheetData>
      <sheetData sheetId="2">
        <row r="2">
          <cell r="K2">
            <v>96</v>
          </cell>
          <cell r="W2">
            <v>88</v>
          </cell>
          <cell r="AI2">
            <v>95</v>
          </cell>
          <cell r="AL2">
            <v>7</v>
          </cell>
        </row>
        <row r="3">
          <cell r="K3">
            <v>73</v>
          </cell>
          <cell r="W3">
            <v>88</v>
          </cell>
          <cell r="AI3">
            <v>77</v>
          </cell>
          <cell r="AL3">
            <v>3</v>
          </cell>
        </row>
        <row r="4">
          <cell r="K4">
            <v>85</v>
          </cell>
          <cell r="W4">
            <v>72</v>
          </cell>
          <cell r="AI4">
            <v>78</v>
          </cell>
          <cell r="AL4">
            <v>2</v>
          </cell>
        </row>
        <row r="5">
          <cell r="K5">
            <v>84</v>
          </cell>
          <cell r="W5">
            <v>66</v>
          </cell>
          <cell r="AI5">
            <v>89</v>
          </cell>
          <cell r="AL5">
            <v>1</v>
          </cell>
        </row>
        <row r="6">
          <cell r="K6">
            <v>90</v>
          </cell>
          <cell r="W6">
            <v>90</v>
          </cell>
          <cell r="AI6">
            <v>92</v>
          </cell>
          <cell r="AL6">
            <v>9</v>
          </cell>
        </row>
        <row r="7">
          <cell r="K7">
            <v>82</v>
          </cell>
          <cell r="W7">
            <v>91</v>
          </cell>
          <cell r="AI7">
            <v>96</v>
          </cell>
          <cell r="AL7">
            <v>5</v>
          </cell>
        </row>
        <row r="8">
          <cell r="K8">
            <v>97</v>
          </cell>
          <cell r="W8">
            <v>90</v>
          </cell>
          <cell r="AI8">
            <v>95</v>
          </cell>
          <cell r="AL8">
            <v>3</v>
          </cell>
        </row>
        <row r="9">
          <cell r="K9">
            <v>80</v>
          </cell>
          <cell r="W9">
            <v>83</v>
          </cell>
          <cell r="AI9">
            <v>87</v>
          </cell>
          <cell r="AL9">
            <v>2</v>
          </cell>
        </row>
        <row r="10">
          <cell r="K10">
            <v>95</v>
          </cell>
          <cell r="W10">
            <v>92</v>
          </cell>
          <cell r="AI10">
            <v>80</v>
          </cell>
          <cell r="AL10">
            <v>5</v>
          </cell>
        </row>
        <row r="11">
          <cell r="K11">
            <v>88</v>
          </cell>
          <cell r="W11">
            <v>93</v>
          </cell>
          <cell r="AI11">
            <v>86</v>
          </cell>
          <cell r="AL11">
            <v>4</v>
          </cell>
        </row>
        <row r="12">
          <cell r="K12">
            <v>88</v>
          </cell>
          <cell r="W12">
            <v>85</v>
          </cell>
          <cell r="AI12">
            <v>90</v>
          </cell>
          <cell r="AL12">
            <v>3</v>
          </cell>
        </row>
        <row r="13">
          <cell r="K13">
            <v>92</v>
          </cell>
          <cell r="W13">
            <v>95</v>
          </cell>
          <cell r="AI13">
            <v>95</v>
          </cell>
          <cell r="AL13">
            <v>5</v>
          </cell>
        </row>
        <row r="14">
          <cell r="K14">
            <v>68</v>
          </cell>
          <cell r="W14">
            <v>76</v>
          </cell>
          <cell r="AI14">
            <v>73</v>
          </cell>
          <cell r="AL14">
            <v>0</v>
          </cell>
        </row>
        <row r="15">
          <cell r="K15">
            <v>86</v>
          </cell>
          <cell r="W15">
            <v>94</v>
          </cell>
          <cell r="AI15">
            <v>88</v>
          </cell>
          <cell r="AL15">
            <v>4</v>
          </cell>
        </row>
        <row r="16">
          <cell r="K16">
            <v>85</v>
          </cell>
          <cell r="W16">
            <v>87</v>
          </cell>
          <cell r="AI16">
            <v>90</v>
          </cell>
          <cell r="AL16">
            <v>2</v>
          </cell>
        </row>
        <row r="17">
          <cell r="K17">
            <v>73</v>
          </cell>
          <cell r="W17">
            <v>65</v>
          </cell>
          <cell r="AI17">
            <v>60</v>
          </cell>
          <cell r="AL17">
            <v>0</v>
          </cell>
        </row>
        <row r="18">
          <cell r="K18">
            <v>82</v>
          </cell>
          <cell r="W18">
            <v>64</v>
          </cell>
          <cell r="AI18">
            <v>75</v>
          </cell>
          <cell r="AL18">
            <v>2</v>
          </cell>
        </row>
        <row r="19">
          <cell r="K19">
            <v>73</v>
          </cell>
          <cell r="W19">
            <v>89</v>
          </cell>
          <cell r="AI19">
            <v>82</v>
          </cell>
          <cell r="AL19">
            <v>1</v>
          </cell>
        </row>
        <row r="20">
          <cell r="K20">
            <v>86</v>
          </cell>
          <cell r="W20">
            <v>76</v>
          </cell>
          <cell r="AI20">
            <v>91</v>
          </cell>
          <cell r="AL20">
            <v>2</v>
          </cell>
        </row>
      </sheetData>
      <sheetData sheetId="4">
        <row r="2">
          <cell r="O2">
            <v>119</v>
          </cell>
          <cell r="AE2">
            <v>119</v>
          </cell>
          <cell r="AH2">
            <v>0</v>
          </cell>
        </row>
        <row r="3">
          <cell r="O3">
            <v>113</v>
          </cell>
          <cell r="AE3">
            <v>100</v>
          </cell>
          <cell r="AH3">
            <v>0</v>
          </cell>
        </row>
        <row r="4">
          <cell r="O4">
            <v>129</v>
          </cell>
          <cell r="AE4">
            <v>127</v>
          </cell>
          <cell r="AH4">
            <v>3</v>
          </cell>
        </row>
        <row r="5">
          <cell r="O5">
            <v>119</v>
          </cell>
          <cell r="AE5">
            <v>125</v>
          </cell>
          <cell r="AH5">
            <v>2</v>
          </cell>
        </row>
        <row r="6">
          <cell r="O6">
            <v>138</v>
          </cell>
          <cell r="AE6">
            <v>138</v>
          </cell>
          <cell r="AH6">
            <v>3</v>
          </cell>
        </row>
        <row r="7">
          <cell r="O7">
            <v>100</v>
          </cell>
          <cell r="AE7">
            <v>110</v>
          </cell>
          <cell r="AH7">
            <v>2</v>
          </cell>
        </row>
        <row r="8">
          <cell r="O8">
            <v>123</v>
          </cell>
          <cell r="AE8">
            <v>112</v>
          </cell>
          <cell r="AH8">
            <v>0</v>
          </cell>
        </row>
        <row r="9">
          <cell r="O9">
            <v>127</v>
          </cell>
          <cell r="AE9">
            <v>130</v>
          </cell>
          <cell r="AH9">
            <v>1</v>
          </cell>
        </row>
        <row r="11">
          <cell r="O11">
            <v>139</v>
          </cell>
          <cell r="AE11">
            <v>141</v>
          </cell>
          <cell r="AH11">
            <v>4</v>
          </cell>
        </row>
        <row r="12">
          <cell r="O12">
            <v>126</v>
          </cell>
          <cell r="AE12">
            <v>107</v>
          </cell>
          <cell r="AH12">
            <v>3</v>
          </cell>
        </row>
        <row r="13">
          <cell r="O13">
            <v>132</v>
          </cell>
          <cell r="AE13">
            <v>124</v>
          </cell>
          <cell r="AH13">
            <v>2</v>
          </cell>
        </row>
        <row r="27">
          <cell r="O27">
            <v>116</v>
          </cell>
          <cell r="AE27">
            <v>132</v>
          </cell>
          <cell r="AH27">
            <v>2</v>
          </cell>
        </row>
        <row r="28">
          <cell r="O28">
            <v>123</v>
          </cell>
          <cell r="AE28">
            <v>130</v>
          </cell>
          <cell r="AH28">
            <v>0</v>
          </cell>
        </row>
        <row r="29">
          <cell r="O29">
            <v>126</v>
          </cell>
          <cell r="AE29">
            <v>133</v>
          </cell>
          <cell r="AH2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3">
      <selection activeCell="N23" sqref="A23:N59"/>
    </sheetView>
  </sheetViews>
  <sheetFormatPr defaultColWidth="9.140625" defaultRowHeight="15"/>
  <cols>
    <col min="2" max="2" width="16.421875" style="0" customWidth="1"/>
    <col min="3" max="3" width="7.00390625" style="0" customWidth="1"/>
    <col min="4" max="4" width="20.57421875" style="0" customWidth="1"/>
    <col min="5" max="5" width="7.28125" style="0" customWidth="1"/>
    <col min="6" max="6" width="6.8515625" style="0" customWidth="1"/>
    <col min="7" max="7" width="7.7109375" style="0" customWidth="1"/>
    <col min="8" max="8" width="6.7109375" style="0" customWidth="1"/>
    <col min="9" max="9" width="6.57421875" style="0" customWidth="1"/>
    <col min="10" max="10" width="5.8515625" style="0" customWidth="1"/>
  </cols>
  <sheetData>
    <row r="1" spans="1:13" ht="24.75">
      <c r="A1" s="1" t="str">
        <f>'[1]Střelci'!A1</f>
        <v>18. Memoriál Jaromíra Máčela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thickBot="1">
      <c r="A2" s="3" t="str">
        <f>'[1]Střelci'!A2</f>
        <v>27. srpna 2016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6.5" thickBot="1" thickTop="1">
      <c r="A3" s="4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13" t="s">
        <v>9</v>
      </c>
      <c r="K3" s="14" t="s">
        <v>10</v>
      </c>
      <c r="L3" s="4" t="s">
        <v>11</v>
      </c>
      <c r="M3" s="15" t="s">
        <v>12</v>
      </c>
    </row>
    <row r="4" spans="1:13" ht="15.75" thickTop="1">
      <c r="A4" s="16" t="s">
        <v>13</v>
      </c>
      <c r="B4" s="17" t="str">
        <f>'[1]Střelci'!B15</f>
        <v>Voldán Petr</v>
      </c>
      <c r="C4" s="18">
        <f>'[1]Střelci'!C15</f>
        <v>1969</v>
      </c>
      <c r="D4" s="19" t="str">
        <f>'[1]Střelci'!D15</f>
        <v>SSK 0346 Studnice</v>
      </c>
      <c r="E4" s="20">
        <f>'[1]Mířená SP'!O13</f>
        <v>139</v>
      </c>
      <c r="F4" s="21">
        <f>'[1]Mířená SP'!AE13</f>
        <v>140</v>
      </c>
      <c r="G4" s="22">
        <f aca="true" t="shared" si="0" ref="G4:G22">SUM(E4:F4)</f>
        <v>279</v>
      </c>
      <c r="H4" s="23">
        <f>'[1]Figura SP'!K13</f>
        <v>92</v>
      </c>
      <c r="I4" s="24">
        <f>'[1]Figura SP'!W13</f>
        <v>95</v>
      </c>
      <c r="J4" s="25">
        <f>'[1]Figura SP'!AI13</f>
        <v>95</v>
      </c>
      <c r="K4" s="26">
        <f>SUM(H4:I4:J4)</f>
        <v>282</v>
      </c>
      <c r="L4" s="16">
        <f aca="true" t="shared" si="1" ref="L4:L22">SUM(G4,K4)</f>
        <v>561</v>
      </c>
      <c r="M4" s="27">
        <f>SUM('[1]Mířená SP'!AH13,'[1]Figura SP'!AL13)</f>
        <v>7</v>
      </c>
    </row>
    <row r="5" spans="1:13" ht="15">
      <c r="A5" s="28" t="s">
        <v>14</v>
      </c>
      <c r="B5" s="29" t="str">
        <f>'[1]Střelci'!B10</f>
        <v>Horáček Lukáš </v>
      </c>
      <c r="C5" s="30">
        <f>'[1]Střelci'!C10</f>
        <v>1989</v>
      </c>
      <c r="D5" s="31" t="str">
        <f>'[1]Střelci'!D10</f>
        <v>SSK 0584 Třebíč Poušov</v>
      </c>
      <c r="E5" s="32">
        <f>'[1]Mířená SP'!O8</f>
        <v>143</v>
      </c>
      <c r="F5" s="33">
        <f>'[1]Mířená SP'!AE8</f>
        <v>131</v>
      </c>
      <c r="G5" s="34">
        <f t="shared" si="0"/>
        <v>274</v>
      </c>
      <c r="H5" s="35">
        <f>'[1]Figura SP'!K8</f>
        <v>97</v>
      </c>
      <c r="I5" s="36">
        <f>'[1]Figura SP'!W8</f>
        <v>90</v>
      </c>
      <c r="J5" s="37">
        <f>'[1]Figura SP'!AI8</f>
        <v>95</v>
      </c>
      <c r="K5" s="38">
        <f>SUM(H5:I5:J5)</f>
        <v>282</v>
      </c>
      <c r="L5" s="28">
        <f t="shared" si="1"/>
        <v>556</v>
      </c>
      <c r="M5" s="39">
        <f>SUM('[1]Mířená SP'!AH8,'[1]Figura SP'!AL8)</f>
        <v>11</v>
      </c>
    </row>
    <row r="6" spans="1:13" ht="15">
      <c r="A6" s="28" t="s">
        <v>15</v>
      </c>
      <c r="B6" s="29" t="str">
        <f>'[1]Střelci'!B4</f>
        <v>Bauer Josef</v>
      </c>
      <c r="C6" s="30">
        <f>'[1]Střelci'!C4</f>
        <v>1951</v>
      </c>
      <c r="D6" s="31" t="str">
        <f>'[1]Střelci'!D4</f>
        <v>AVZO H. Brod</v>
      </c>
      <c r="E6" s="32">
        <f>'[1]Mířená SP'!O2</f>
        <v>134</v>
      </c>
      <c r="F6" s="33">
        <f>'[1]Mířená SP'!AE2</f>
        <v>137</v>
      </c>
      <c r="G6" s="34">
        <f t="shared" si="0"/>
        <v>271</v>
      </c>
      <c r="H6" s="35">
        <f>'[1]Figura SP'!K2</f>
        <v>96</v>
      </c>
      <c r="I6" s="36">
        <f>'[1]Figura SP'!W2</f>
        <v>88</v>
      </c>
      <c r="J6" s="37">
        <f>'[1]Figura SP'!AI2</f>
        <v>95</v>
      </c>
      <c r="K6" s="38">
        <f>SUM(H6:I6:J6)</f>
        <v>279</v>
      </c>
      <c r="L6" s="28">
        <f t="shared" si="1"/>
        <v>550</v>
      </c>
      <c r="M6" s="39">
        <f>SUM('[1]Mířená SP'!AH2,'[1]Figura SP'!AL2)</f>
        <v>11</v>
      </c>
    </row>
    <row r="7" spans="1:13" ht="15">
      <c r="A7" s="28" t="s">
        <v>16</v>
      </c>
      <c r="B7" s="29" t="str">
        <f>'[1]Střelci'!B13</f>
        <v>Žák Miloslav</v>
      </c>
      <c r="C7" s="30">
        <f>'[1]Střelci'!C13</f>
        <v>1959</v>
      </c>
      <c r="D7" s="31" t="str">
        <f>'[1]Střelci'!D13</f>
        <v>AVZO H. Brod</v>
      </c>
      <c r="E7" s="32">
        <f>'[1]Mířená SP'!O11</f>
        <v>143</v>
      </c>
      <c r="F7" s="33">
        <f>'[1]Mířená SP'!AE11</f>
        <v>139</v>
      </c>
      <c r="G7" s="34">
        <f t="shared" si="0"/>
        <v>282</v>
      </c>
      <c r="H7" s="35">
        <f>'[1]Figura SP'!K11</f>
        <v>88</v>
      </c>
      <c r="I7" s="36">
        <f>'[1]Figura SP'!W11</f>
        <v>93</v>
      </c>
      <c r="J7" s="37">
        <f>'[1]Figura SP'!AI11</f>
        <v>86</v>
      </c>
      <c r="K7" s="38">
        <f>SUM(H7:I7:J7)</f>
        <v>267</v>
      </c>
      <c r="L7" s="28">
        <f t="shared" si="1"/>
        <v>549</v>
      </c>
      <c r="M7" s="39">
        <f>SUM('[1]Mířená SP'!AH11,'[1]Figura SP'!AL11)</f>
        <v>12</v>
      </c>
    </row>
    <row r="8" spans="1:13" ht="15">
      <c r="A8" s="28" t="s">
        <v>17</v>
      </c>
      <c r="B8" s="29" t="str">
        <f>'[1]Střelci'!B8</f>
        <v>Král Evžen</v>
      </c>
      <c r="C8" s="30">
        <f>'[1]Střelci'!C8</f>
        <v>1964</v>
      </c>
      <c r="D8" s="31" t="str">
        <f>'[1]Střelci'!D8</f>
        <v>SSK 0400 Polička</v>
      </c>
      <c r="E8" s="32">
        <f>'[1]Mířená SP'!O6</f>
        <v>136</v>
      </c>
      <c r="F8" s="33">
        <f>'[1]Mířená SP'!AE6</f>
        <v>138</v>
      </c>
      <c r="G8" s="34">
        <f t="shared" si="0"/>
        <v>274</v>
      </c>
      <c r="H8" s="35">
        <f>'[1]Figura SP'!K6</f>
        <v>90</v>
      </c>
      <c r="I8" s="36">
        <f>'[1]Figura SP'!W6</f>
        <v>90</v>
      </c>
      <c r="J8" s="37">
        <f>'[1]Figura SP'!AI6</f>
        <v>92</v>
      </c>
      <c r="K8" s="38">
        <f>SUM(H8:I8:J8)</f>
        <v>272</v>
      </c>
      <c r="L8" s="28">
        <f t="shared" si="1"/>
        <v>546</v>
      </c>
      <c r="M8" s="39">
        <f>SUM('[1]Mířená SP'!AH6,'[1]Figura SP'!AL6)</f>
        <v>13</v>
      </c>
    </row>
    <row r="9" spans="1:13" ht="15">
      <c r="A9" s="28" t="s">
        <v>18</v>
      </c>
      <c r="B9" s="29" t="str">
        <f>'[1]Střelci'!B18</f>
        <v>Matys Pavel</v>
      </c>
      <c r="C9" s="30">
        <f>'[1]Střelci'!C18</f>
        <v>1978</v>
      </c>
      <c r="D9" s="31" t="str">
        <f>'[1]Střelci'!D18</f>
        <v>SSK 0358 Jihlava</v>
      </c>
      <c r="E9" s="32">
        <f>'[1]Mířená SP'!O16</f>
        <v>139</v>
      </c>
      <c r="F9" s="33">
        <f>'[1]Mířená SP'!AE16</f>
        <v>145</v>
      </c>
      <c r="G9" s="34">
        <f t="shared" si="0"/>
        <v>284</v>
      </c>
      <c r="H9" s="35">
        <f>'[1]Figura SP'!K16</f>
        <v>85</v>
      </c>
      <c r="I9" s="36">
        <f>'[1]Figura SP'!W16</f>
        <v>87</v>
      </c>
      <c r="J9" s="37">
        <f>'[1]Figura SP'!AI16</f>
        <v>90</v>
      </c>
      <c r="K9" s="38">
        <f>SUM(H9:I9:J9)</f>
        <v>262</v>
      </c>
      <c r="L9" s="28">
        <f t="shared" si="1"/>
        <v>546</v>
      </c>
      <c r="M9" s="39">
        <f>SUM('[1]Mířená SP'!AH16,'[1]Figura SP'!AL16)</f>
        <v>8</v>
      </c>
    </row>
    <row r="10" spans="1:13" ht="15">
      <c r="A10" s="28" t="s">
        <v>19</v>
      </c>
      <c r="B10" s="29" t="str">
        <f>'[1]Střelci'!B12</f>
        <v>Janda Martin </v>
      </c>
      <c r="C10" s="30">
        <f>'[1]Střelci'!C12</f>
        <v>1977</v>
      </c>
      <c r="D10" s="31" t="str">
        <f>'[1]Střelci'!D12</f>
        <v>AVZO H. Brod</v>
      </c>
      <c r="E10" s="32">
        <f>'[1]Mířená SP'!O10</f>
        <v>134</v>
      </c>
      <c r="F10" s="33">
        <f>'[1]Mířená SP'!AE10</f>
        <v>135</v>
      </c>
      <c r="G10" s="34">
        <f t="shared" si="0"/>
        <v>269</v>
      </c>
      <c r="H10" s="35">
        <f>'[1]Figura SP'!K10</f>
        <v>95</v>
      </c>
      <c r="I10" s="36">
        <f>'[1]Figura SP'!W10</f>
        <v>92</v>
      </c>
      <c r="J10" s="37">
        <f>'[1]Figura SP'!AI10</f>
        <v>80</v>
      </c>
      <c r="K10" s="38">
        <f>SUM(H10:I10:J10)</f>
        <v>267</v>
      </c>
      <c r="L10" s="28">
        <f t="shared" si="1"/>
        <v>536</v>
      </c>
      <c r="M10" s="39">
        <f>SUM('[1]Mířená SP'!AH10,'[1]Figura SP'!AL10)</f>
        <v>10</v>
      </c>
    </row>
    <row r="11" spans="1:13" ht="15">
      <c r="A11" s="28" t="s">
        <v>20</v>
      </c>
      <c r="B11" s="29" t="str">
        <f>'[1]Střelci'!B14</f>
        <v>Včela Zdeněk</v>
      </c>
      <c r="C11" s="30">
        <f>'[1]Střelci'!C14</f>
        <v>1973</v>
      </c>
      <c r="D11" s="31" t="str">
        <f>'[1]Střelci'!D14</f>
        <v>Havl.Brod </v>
      </c>
      <c r="E11" s="32">
        <f>'[1]Mířená SP'!O12</f>
        <v>137</v>
      </c>
      <c r="F11" s="33">
        <f>'[1]Mířená SP'!AE12</f>
        <v>136</v>
      </c>
      <c r="G11" s="34">
        <f t="shared" si="0"/>
        <v>273</v>
      </c>
      <c r="H11" s="35">
        <f>'[1]Figura SP'!K12</f>
        <v>88</v>
      </c>
      <c r="I11" s="36">
        <f>'[1]Figura SP'!W12</f>
        <v>85</v>
      </c>
      <c r="J11" s="37">
        <f>'[1]Figura SP'!AI12</f>
        <v>90</v>
      </c>
      <c r="K11" s="38">
        <f>SUM(H11:I11:J11)</f>
        <v>263</v>
      </c>
      <c r="L11" s="28">
        <f t="shared" si="1"/>
        <v>536</v>
      </c>
      <c r="M11" s="39">
        <f>SUM('[1]Mířená SP'!AH12,'[1]Figura SP'!AL12)</f>
        <v>8</v>
      </c>
    </row>
    <row r="12" spans="1:13" ht="15">
      <c r="A12" s="28" t="s">
        <v>21</v>
      </c>
      <c r="B12" s="29" t="str">
        <f>'[1]Střelci'!B17</f>
        <v>Baloun Zdeněk</v>
      </c>
      <c r="C12" s="30">
        <f>'[1]Střelci'!C17</f>
        <v>1947</v>
      </c>
      <c r="D12" s="31" t="str">
        <f>'[1]Střelci'!D17</f>
        <v>AVZO H. Brod</v>
      </c>
      <c r="E12" s="32">
        <f>'[1]Mířená SP'!O15</f>
        <v>119</v>
      </c>
      <c r="F12" s="33">
        <f>'[1]Mířená SP'!AE15</f>
        <v>122</v>
      </c>
      <c r="G12" s="34">
        <f t="shared" si="0"/>
        <v>241</v>
      </c>
      <c r="H12" s="35">
        <f>'[1]Figura SP'!K15</f>
        <v>86</v>
      </c>
      <c r="I12" s="36">
        <f>'[1]Figura SP'!W15</f>
        <v>94</v>
      </c>
      <c r="J12" s="37">
        <f>'[1]Figura SP'!AI15</f>
        <v>88</v>
      </c>
      <c r="K12" s="38">
        <f>SUM(H12:I12:J12)</f>
        <v>268</v>
      </c>
      <c r="L12" s="28">
        <f t="shared" si="1"/>
        <v>509</v>
      </c>
      <c r="M12" s="39">
        <f>SUM('[1]Mířená SP'!AH15,'[1]Figura SP'!AL15)</f>
        <v>5</v>
      </c>
    </row>
    <row r="13" spans="1:13" ht="15">
      <c r="A13" s="28" t="s">
        <v>22</v>
      </c>
      <c r="B13" s="29" t="str">
        <f>'[1]Střelci'!B22</f>
        <v>Červová Miroslava</v>
      </c>
      <c r="C13" s="30">
        <f>'[1]Střelci'!C22</f>
        <v>1977</v>
      </c>
      <c r="D13" s="31" t="str">
        <f>'[1]Střelci'!D22</f>
        <v>SSK 0262 Ústí n. Orl.</v>
      </c>
      <c r="E13" s="32">
        <f>'[1]Mířená SP'!O20</f>
        <v>131</v>
      </c>
      <c r="F13" s="33">
        <f>'[1]Mířená SP'!AE20</f>
        <v>124</v>
      </c>
      <c r="G13" s="34">
        <f t="shared" si="0"/>
        <v>255</v>
      </c>
      <c r="H13" s="35">
        <f>'[1]Figura SP'!K20</f>
        <v>86</v>
      </c>
      <c r="I13" s="36">
        <f>'[1]Figura SP'!W20</f>
        <v>76</v>
      </c>
      <c r="J13" s="37">
        <f>'[1]Figura SP'!AI20</f>
        <v>91</v>
      </c>
      <c r="K13" s="38">
        <f>SUM(H13:I13:J13)</f>
        <v>253</v>
      </c>
      <c r="L13" s="28">
        <f t="shared" si="1"/>
        <v>508</v>
      </c>
      <c r="M13" s="39">
        <f>SUM('[1]Mířená SP'!AH20,'[1]Figura SP'!AL20)</f>
        <v>3</v>
      </c>
    </row>
    <row r="14" spans="1:13" ht="15">
      <c r="A14" s="28" t="s">
        <v>23</v>
      </c>
      <c r="B14" s="29" t="str">
        <f>'[1]Střelci'!B6</f>
        <v>Nedělka František</v>
      </c>
      <c r="C14" s="30">
        <f>'[1]Střelci'!C6</f>
        <v>1953</v>
      </c>
      <c r="D14" s="31" t="str">
        <f>'[1]Střelci'!D6</f>
        <v>SSK 0556 Voj. Městec</v>
      </c>
      <c r="E14" s="32">
        <f>'[1]Mířená SP'!O4</f>
        <v>139</v>
      </c>
      <c r="F14" s="33">
        <f>'[1]Mířená SP'!AE4</f>
        <v>133</v>
      </c>
      <c r="G14" s="34">
        <f t="shared" si="0"/>
        <v>272</v>
      </c>
      <c r="H14" s="35">
        <f>'[1]Figura SP'!K4</f>
        <v>85</v>
      </c>
      <c r="I14" s="36">
        <f>'[1]Figura SP'!W4</f>
        <v>72</v>
      </c>
      <c r="J14" s="37">
        <f>'[1]Figura SP'!AI4</f>
        <v>78</v>
      </c>
      <c r="K14" s="38">
        <f>SUM(H14:I14:J14)</f>
        <v>235</v>
      </c>
      <c r="L14" s="28">
        <f t="shared" si="1"/>
        <v>507</v>
      </c>
      <c r="M14" s="39">
        <f>SUM('[1]Mířená SP'!AH4,'[1]Figura SP'!AL4)</f>
        <v>5</v>
      </c>
    </row>
    <row r="15" spans="1:13" ht="15">
      <c r="A15" s="28" t="s">
        <v>24</v>
      </c>
      <c r="B15" s="29" t="str">
        <f>'[1]Střelci'!B9</f>
        <v>Valenta Milan</v>
      </c>
      <c r="C15" s="30">
        <f>'[1]Střelci'!C9</f>
        <v>1957</v>
      </c>
      <c r="D15" s="31" t="str">
        <f>'[1]Střelci'!D9</f>
        <v>SSK 0584 Třebíč Poušov</v>
      </c>
      <c r="E15" s="32">
        <f>'[1]Mířená SP'!O7</f>
        <v>115</v>
      </c>
      <c r="F15" s="33">
        <f>'[1]Mířená SP'!AE7</f>
        <v>118</v>
      </c>
      <c r="G15" s="34">
        <f t="shared" si="0"/>
        <v>233</v>
      </c>
      <c r="H15" s="35">
        <f>'[1]Figura SP'!K7</f>
        <v>82</v>
      </c>
      <c r="I15" s="36">
        <f>'[1]Figura SP'!W7</f>
        <v>91</v>
      </c>
      <c r="J15" s="37">
        <f>'[1]Figura SP'!AI7</f>
        <v>96</v>
      </c>
      <c r="K15" s="38">
        <f>SUM(H15:I15:J15)</f>
        <v>269</v>
      </c>
      <c r="L15" s="28">
        <f t="shared" si="1"/>
        <v>502</v>
      </c>
      <c r="M15" s="39">
        <f>SUM('[1]Mířená SP'!AH7,'[1]Figura SP'!AL7)</f>
        <v>5</v>
      </c>
    </row>
    <row r="16" spans="1:13" ht="15">
      <c r="A16" s="28" t="s">
        <v>25</v>
      </c>
      <c r="B16" s="29" t="str">
        <f>'[1]Střelci'!B7</f>
        <v>Šlancar Ladislav</v>
      </c>
      <c r="C16" s="30">
        <f>'[1]Střelci'!C7</f>
        <v>1975</v>
      </c>
      <c r="D16" s="31" t="str">
        <f>'[1]Střelci'!D7</f>
        <v>SSK 0061 N. Město n. M.</v>
      </c>
      <c r="E16" s="32">
        <f>'[1]Mířená SP'!O5</f>
        <v>131</v>
      </c>
      <c r="F16" s="33">
        <f>'[1]Mířená SP'!AE5</f>
        <v>131</v>
      </c>
      <c r="G16" s="34">
        <f t="shared" si="0"/>
        <v>262</v>
      </c>
      <c r="H16" s="35">
        <f>'[1]Figura SP'!K5</f>
        <v>84</v>
      </c>
      <c r="I16" s="36">
        <f>'[1]Figura SP'!W5</f>
        <v>66</v>
      </c>
      <c r="J16" s="37">
        <f>'[1]Figura SP'!AI5</f>
        <v>89</v>
      </c>
      <c r="K16" s="38">
        <f>SUM(H16:I16:J16)</f>
        <v>239</v>
      </c>
      <c r="L16" s="28">
        <f t="shared" si="1"/>
        <v>501</v>
      </c>
      <c r="M16" s="39">
        <f>SUM('[1]Mířená SP'!AH5,'[1]Figura SP'!AL5)</f>
        <v>3</v>
      </c>
    </row>
    <row r="17" spans="1:13" ht="15">
      <c r="A17" s="28" t="s">
        <v>26</v>
      </c>
      <c r="B17" s="29" t="str">
        <f>'[1]Střelci'!B11</f>
        <v>Horáček Vlastimil</v>
      </c>
      <c r="C17" s="30">
        <f>'[1]Střelci'!C11</f>
        <v>1961</v>
      </c>
      <c r="D17" s="31" t="str">
        <f>'[1]Střelci'!D11</f>
        <v>SSK 0584 Třebíč Poušov</v>
      </c>
      <c r="E17" s="32">
        <f>'[1]Mířená SP'!O9</f>
        <v>118</v>
      </c>
      <c r="F17" s="33">
        <f>'[1]Mířená SP'!AE9</f>
        <v>132</v>
      </c>
      <c r="G17" s="34">
        <f t="shared" si="0"/>
        <v>250</v>
      </c>
      <c r="H17" s="35">
        <f>'[1]Figura SP'!K9</f>
        <v>80</v>
      </c>
      <c r="I17" s="36">
        <f>'[1]Figura SP'!W9</f>
        <v>83</v>
      </c>
      <c r="J17" s="37">
        <f>'[1]Figura SP'!AI9</f>
        <v>87</v>
      </c>
      <c r="K17" s="38">
        <f>SUM(H17:I17:J17)</f>
        <v>250</v>
      </c>
      <c r="L17" s="28">
        <f t="shared" si="1"/>
        <v>500</v>
      </c>
      <c r="M17" s="39">
        <f>SUM('[1]Mířená SP'!AH9,'[1]Figura SP'!AL9)</f>
        <v>5</v>
      </c>
    </row>
    <row r="18" spans="1:13" ht="15">
      <c r="A18" s="28" t="s">
        <v>27</v>
      </c>
      <c r="B18" s="29" t="str">
        <f>'[1]Střelci'!B21</f>
        <v>Hurt Jiří</v>
      </c>
      <c r="C18" s="30">
        <f>'[1]Střelci'!C21</f>
        <v>1949</v>
      </c>
      <c r="D18" s="31" t="str">
        <f>'[1]Střelci'!D21</f>
        <v>SSK 0262 Ústí n. Orl.</v>
      </c>
      <c r="E18" s="32">
        <f>'[1]Mířená SP'!O19</f>
        <v>116</v>
      </c>
      <c r="F18" s="33">
        <f>'[1]Mířená SP'!AE19</f>
        <v>124</v>
      </c>
      <c r="G18" s="34">
        <f t="shared" si="0"/>
        <v>240</v>
      </c>
      <c r="H18" s="35">
        <f>'[1]Figura SP'!K19</f>
        <v>73</v>
      </c>
      <c r="I18" s="36">
        <f>'[1]Figura SP'!W19</f>
        <v>89</v>
      </c>
      <c r="J18" s="37">
        <f>'[1]Figura SP'!AI19</f>
        <v>82</v>
      </c>
      <c r="K18" s="38">
        <f>SUM(H18:I18:J18)</f>
        <v>244</v>
      </c>
      <c r="L18" s="28">
        <f t="shared" si="1"/>
        <v>484</v>
      </c>
      <c r="M18" s="39">
        <f>SUM('[1]Mířená SP'!AH19,'[1]Figura SP'!AL19)</f>
        <v>2</v>
      </c>
    </row>
    <row r="19" spans="1:13" ht="15">
      <c r="A19" s="28" t="s">
        <v>28</v>
      </c>
      <c r="B19" s="29" t="str">
        <f>'[1]Střelci'!B20</f>
        <v>Dušek Květoslav</v>
      </c>
      <c r="C19" s="30">
        <f>'[1]Střelci'!C20</f>
        <v>1949</v>
      </c>
      <c r="D19" s="31" t="str">
        <f>'[1]Střelci'!D20</f>
        <v>SSK 0262 Ústí n. Orl.</v>
      </c>
      <c r="E19" s="32">
        <f>'[1]Mířená SP'!O18</f>
        <v>122</v>
      </c>
      <c r="F19" s="33">
        <f>'[1]Mířená SP'!AE18</f>
        <v>135</v>
      </c>
      <c r="G19" s="34">
        <f t="shared" si="0"/>
        <v>257</v>
      </c>
      <c r="H19" s="35">
        <f>'[1]Figura SP'!K18</f>
        <v>82</v>
      </c>
      <c r="I19" s="36">
        <f>'[1]Figura SP'!W18</f>
        <v>64</v>
      </c>
      <c r="J19" s="37">
        <f>'[1]Figura SP'!AI18</f>
        <v>75</v>
      </c>
      <c r="K19" s="38">
        <f>SUM(H19:I19:J19)</f>
        <v>221</v>
      </c>
      <c r="L19" s="28">
        <f t="shared" si="1"/>
        <v>478</v>
      </c>
      <c r="M19" s="39">
        <f>SUM('[1]Mířená SP'!AH18,'[1]Figura SP'!AL18)</f>
        <v>4</v>
      </c>
    </row>
    <row r="20" spans="1:13" ht="15">
      <c r="A20" s="28" t="s">
        <v>29</v>
      </c>
      <c r="B20" s="29" t="str">
        <f>'[1]Střelci'!B19</f>
        <v>Kocman Jiří</v>
      </c>
      <c r="C20" s="30">
        <f>'[1]Střelci'!C19</f>
        <v>1949</v>
      </c>
      <c r="D20" s="31" t="str">
        <f>'[1]Střelci'!D19</f>
        <v>AVZO H. Brod</v>
      </c>
      <c r="E20" s="32">
        <f>'[1]Mířená SP'!O17</f>
        <v>130</v>
      </c>
      <c r="F20" s="33">
        <f>'[1]Mířená SP'!AE17</f>
        <v>139</v>
      </c>
      <c r="G20" s="34">
        <f t="shared" si="0"/>
        <v>269</v>
      </c>
      <c r="H20" s="35">
        <f>'[1]Figura SP'!K17</f>
        <v>73</v>
      </c>
      <c r="I20" s="36">
        <f>'[1]Figura SP'!W17</f>
        <v>65</v>
      </c>
      <c r="J20" s="37">
        <f>'[1]Figura SP'!AI17</f>
        <v>60</v>
      </c>
      <c r="K20" s="38">
        <f>SUM(H20:I20:J20)</f>
        <v>198</v>
      </c>
      <c r="L20" s="28">
        <f t="shared" si="1"/>
        <v>467</v>
      </c>
      <c r="M20" s="39">
        <f>SUM('[1]Mířená SP'!AH17,'[1]Figura SP'!AL17)</f>
        <v>4</v>
      </c>
    </row>
    <row r="21" spans="1:13" ht="15">
      <c r="A21" s="28" t="s">
        <v>30</v>
      </c>
      <c r="B21" s="29" t="str">
        <f>'[1]Střelci'!B5</f>
        <v>Hevier Jan</v>
      </c>
      <c r="C21" s="30">
        <f>'[1]Střelci'!C5</f>
        <v>1951</v>
      </c>
      <c r="D21" s="31" t="str">
        <f>'[1]Střelci'!D5</f>
        <v>AVZO H. Brod</v>
      </c>
      <c r="E21" s="32">
        <f>'[1]Mířená SP'!O3</f>
        <v>111</v>
      </c>
      <c r="F21" s="33">
        <f>'[1]Mířená SP'!AE3</f>
        <v>108</v>
      </c>
      <c r="G21" s="34">
        <f t="shared" si="0"/>
        <v>219</v>
      </c>
      <c r="H21" s="35">
        <f>'[1]Figura SP'!K3</f>
        <v>73</v>
      </c>
      <c r="I21" s="36">
        <f>'[1]Figura SP'!W3</f>
        <v>88</v>
      </c>
      <c r="J21" s="37">
        <f>'[1]Figura SP'!AI3</f>
        <v>77</v>
      </c>
      <c r="K21" s="38">
        <f>SUM(H21:I21:J21)</f>
        <v>238</v>
      </c>
      <c r="L21" s="28">
        <f t="shared" si="1"/>
        <v>457</v>
      </c>
      <c r="M21" s="39">
        <f>SUM('[1]Mířená SP'!AH3,'[1]Figura SP'!AL3)</f>
        <v>3</v>
      </c>
    </row>
    <row r="22" spans="1:13" ht="15">
      <c r="A22" s="28" t="s">
        <v>31</v>
      </c>
      <c r="B22" s="29" t="str">
        <f>'[1]Střelci'!B16</f>
        <v>Kříž Martin</v>
      </c>
      <c r="C22" s="30">
        <f>'[1]Střelci'!C16</f>
        <v>1988</v>
      </c>
      <c r="D22" s="31" t="str">
        <f>'[1]Střelci'!D16</f>
        <v>SSK 0358 Jihlava</v>
      </c>
      <c r="E22" s="32">
        <f>'[1]Mířená SP'!O14</f>
        <v>111</v>
      </c>
      <c r="F22" s="33">
        <f>'[1]Mířená SP'!AE14</f>
        <v>113</v>
      </c>
      <c r="G22" s="34">
        <f t="shared" si="0"/>
        <v>224</v>
      </c>
      <c r="H22" s="35">
        <f>'[1]Figura SP'!K14</f>
        <v>68</v>
      </c>
      <c r="I22" s="36">
        <f>'[1]Figura SP'!W14</f>
        <v>76</v>
      </c>
      <c r="J22" s="37">
        <f>'[1]Figura SP'!AI14</f>
        <v>73</v>
      </c>
      <c r="K22" s="38">
        <f>SUM(H22:I22:J22)</f>
        <v>217</v>
      </c>
      <c r="L22" s="28">
        <f t="shared" si="1"/>
        <v>441</v>
      </c>
      <c r="M22" s="39">
        <f>SUM('[1]Mířená SP'!AH14,'[1]Figura SP'!AL14)</f>
        <v>0</v>
      </c>
    </row>
  </sheetData>
  <sheetProtection/>
  <mergeCells count="2">
    <mergeCell ref="A1:L1"/>
    <mergeCell ref="A2:L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18" sqref="A18:I51"/>
    </sheetView>
  </sheetViews>
  <sheetFormatPr defaultColWidth="9.140625" defaultRowHeight="15"/>
  <cols>
    <col min="1" max="1" width="7.8515625" style="0" customWidth="1"/>
    <col min="2" max="2" width="17.8515625" style="0" customWidth="1"/>
    <col min="3" max="3" width="6.8515625" style="0" customWidth="1"/>
    <col min="4" max="4" width="23.421875" style="0" customWidth="1"/>
    <col min="5" max="5" width="7.28125" style="0" customWidth="1"/>
    <col min="6" max="6" width="6.8515625" style="0" customWidth="1"/>
  </cols>
  <sheetData>
    <row r="1" spans="1:8" ht="24.75">
      <c r="A1" s="1" t="str">
        <f>'[1]Střelci'!A1</f>
        <v>18. Memoriál Jaromíra Máčela</v>
      </c>
      <c r="B1" s="1"/>
      <c r="C1" s="1"/>
      <c r="D1" s="1"/>
      <c r="E1" s="1"/>
      <c r="F1" s="1"/>
      <c r="G1" s="1"/>
      <c r="H1" s="2"/>
    </row>
    <row r="2" spans="1:8" ht="15.75" thickBot="1">
      <c r="A2" s="3" t="str">
        <f>'[1]Střelci'!A2</f>
        <v>27. srpna 2016</v>
      </c>
      <c r="B2" s="3"/>
      <c r="C2" s="3"/>
      <c r="D2" s="3"/>
      <c r="E2" s="3"/>
      <c r="F2" s="3"/>
      <c r="G2" s="3"/>
      <c r="H2" s="2"/>
    </row>
    <row r="3" spans="1:8" ht="16.5" thickBot="1" thickTop="1">
      <c r="A3" s="4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40" t="s">
        <v>11</v>
      </c>
      <c r="H3" s="15" t="s">
        <v>12</v>
      </c>
    </row>
    <row r="4" spans="1:8" ht="15.75" thickTop="1">
      <c r="A4" s="16" t="s">
        <v>13</v>
      </c>
      <c r="B4" s="17" t="str">
        <f>'[1]Střelci'!G13</f>
        <v>Žák Miloslav</v>
      </c>
      <c r="C4" s="18">
        <f>'[1]Střelci'!H13</f>
        <v>1959</v>
      </c>
      <c r="D4" s="41" t="str">
        <f>'[1]Střelci'!I13</f>
        <v>AVZO H. Brod</v>
      </c>
      <c r="E4" s="42">
        <f>'[1]VP 30'!O11</f>
        <v>139</v>
      </c>
      <c r="F4" s="25">
        <f>'[1]VP 30'!AE11</f>
        <v>141</v>
      </c>
      <c r="G4" s="43">
        <f aca="true" t="shared" si="0" ref="G4:G17">SUM(E4:F4)</f>
        <v>280</v>
      </c>
      <c r="H4" s="27">
        <f>'[1]VP 30'!AH11</f>
        <v>4</v>
      </c>
    </row>
    <row r="5" spans="1:8" ht="15">
      <c r="A5" s="28" t="s">
        <v>14</v>
      </c>
      <c r="B5" s="29" t="str">
        <f>'[1]Střelci'!G8</f>
        <v>Král Evžen</v>
      </c>
      <c r="C5" s="30">
        <f>'[1]Střelci'!H8</f>
        <v>1964</v>
      </c>
      <c r="D5" s="44" t="str">
        <f>'[1]Střelci'!I8</f>
        <v>SSK 0400 Polička</v>
      </c>
      <c r="E5" s="45">
        <f>'[1]VP 30'!O6</f>
        <v>138</v>
      </c>
      <c r="F5" s="37">
        <f>'[1]VP 30'!AE6</f>
        <v>138</v>
      </c>
      <c r="G5" s="46">
        <f t="shared" si="0"/>
        <v>276</v>
      </c>
      <c r="H5" s="27">
        <f>'[1]VP 30'!AH6</f>
        <v>3</v>
      </c>
    </row>
    <row r="6" spans="1:8" ht="15">
      <c r="A6" s="28" t="s">
        <v>15</v>
      </c>
      <c r="B6" s="29" t="str">
        <f>'[1]Střelci'!G31</f>
        <v>Guhl David</v>
      </c>
      <c r="C6" s="30">
        <f>'[1]Střelci'!H31</f>
        <v>1979</v>
      </c>
      <c r="D6" s="44" t="str">
        <f>'[1]Střelci'!I31</f>
        <v>SSK 0120 Chotěboř</v>
      </c>
      <c r="E6" s="45">
        <f>'[1]VP 30'!O29</f>
        <v>126</v>
      </c>
      <c r="F6" s="37">
        <f>'[1]VP 30'!AE29</f>
        <v>133</v>
      </c>
      <c r="G6" s="46">
        <f t="shared" si="0"/>
        <v>259</v>
      </c>
      <c r="H6" s="27">
        <f>'[1]VP 30'!AH29</f>
        <v>3</v>
      </c>
    </row>
    <row r="7" spans="1:8" ht="15">
      <c r="A7" s="28" t="s">
        <v>16</v>
      </c>
      <c r="B7" s="29" t="str">
        <f>'[1]Střelci'!G11</f>
        <v>Horáček Vlastimil</v>
      </c>
      <c r="C7" s="30">
        <f>'[1]Střelci'!H11</f>
        <v>1961</v>
      </c>
      <c r="D7" s="44" t="str">
        <f>'[1]Střelci'!I11</f>
        <v>SSK 0584 Třebíč Poušov</v>
      </c>
      <c r="E7" s="45">
        <f>'[1]VP 30'!O9</f>
        <v>127</v>
      </c>
      <c r="F7" s="37">
        <f>'[1]VP 30'!AE9</f>
        <v>130</v>
      </c>
      <c r="G7" s="46">
        <f t="shared" si="0"/>
        <v>257</v>
      </c>
      <c r="H7" s="27">
        <f>'[1]VP 30'!AH9</f>
        <v>1</v>
      </c>
    </row>
    <row r="8" spans="1:8" ht="15">
      <c r="A8" s="28" t="s">
        <v>17</v>
      </c>
      <c r="B8" s="29" t="str">
        <f>'[1]Střelci'!G6</f>
        <v>Dušek Květoslav</v>
      </c>
      <c r="C8" s="30">
        <f>'[1]Střelci'!H6</f>
        <v>1949</v>
      </c>
      <c r="D8" s="44" t="str">
        <f>'[1]Střelci'!I6</f>
        <v>SSK 0262 Ústí n. Orl.</v>
      </c>
      <c r="E8" s="45">
        <f>'[1]VP 30'!O4</f>
        <v>129</v>
      </c>
      <c r="F8" s="37">
        <f>'[1]VP 30'!AE4</f>
        <v>127</v>
      </c>
      <c r="G8" s="46">
        <f t="shared" si="0"/>
        <v>256</v>
      </c>
      <c r="H8" s="27">
        <f>'[1]VP 30'!AH4</f>
        <v>3</v>
      </c>
    </row>
    <row r="9" spans="1:8" ht="15">
      <c r="A9" s="28" t="s">
        <v>18</v>
      </c>
      <c r="B9" s="29" t="str">
        <f>'[1]Střelci'!G15</f>
        <v>Voldán Petr</v>
      </c>
      <c r="C9" s="30">
        <f>'[1]Střelci'!H15</f>
        <v>1969</v>
      </c>
      <c r="D9" s="44" t="str">
        <f>'[1]Střelci'!I15</f>
        <v>SSK 0346 Studnice</v>
      </c>
      <c r="E9" s="45">
        <f>'[1]VP 30'!O13</f>
        <v>132</v>
      </c>
      <c r="F9" s="37">
        <f>'[1]VP 30'!AE13</f>
        <v>124</v>
      </c>
      <c r="G9" s="46">
        <f t="shared" si="0"/>
        <v>256</v>
      </c>
      <c r="H9" s="27">
        <f>'[1]VP 30'!AH13</f>
        <v>2</v>
      </c>
    </row>
    <row r="10" spans="1:8" ht="15">
      <c r="A10" s="28" t="s">
        <v>19</v>
      </c>
      <c r="B10" s="29" t="str">
        <f>'[1]Střelci'!G30</f>
        <v>Nedělka František</v>
      </c>
      <c r="C10" s="30">
        <f>'[1]Střelci'!H30</f>
        <v>1953</v>
      </c>
      <c r="D10" s="44" t="str">
        <f>'[1]Střelci'!I30</f>
        <v>SSK 0556 Voj. Městec</v>
      </c>
      <c r="E10" s="45">
        <f>'[1]VP 30'!O28</f>
        <v>123</v>
      </c>
      <c r="F10" s="37">
        <f>'[1]VP 30'!AE28</f>
        <v>130</v>
      </c>
      <c r="G10" s="46">
        <f t="shared" si="0"/>
        <v>253</v>
      </c>
      <c r="H10" s="27">
        <f>'[1]VP 30'!AH28</f>
        <v>0</v>
      </c>
    </row>
    <row r="11" spans="1:8" ht="15">
      <c r="A11" s="28" t="s">
        <v>20</v>
      </c>
      <c r="B11" s="29" t="str">
        <f>'[1]Střelci'!G29</f>
        <v>Johanides Vlastimil</v>
      </c>
      <c r="C11" s="30">
        <f>'[1]Střelci'!H29</f>
        <v>1954</v>
      </c>
      <c r="D11" s="44" t="str">
        <f>'[1]Střelci'!I29</f>
        <v>AVZO H. Brod</v>
      </c>
      <c r="E11" s="45">
        <f>'[1]VP 30'!O27</f>
        <v>116</v>
      </c>
      <c r="F11" s="37">
        <f>'[1]VP 30'!AE27</f>
        <v>132</v>
      </c>
      <c r="G11" s="46">
        <f t="shared" si="0"/>
        <v>248</v>
      </c>
      <c r="H11" s="27">
        <f>'[1]VP 30'!AH27</f>
        <v>2</v>
      </c>
    </row>
    <row r="12" spans="1:8" ht="15">
      <c r="A12" s="28" t="s">
        <v>21</v>
      </c>
      <c r="B12" s="29" t="str">
        <f>'[1]Střelci'!G7</f>
        <v>Šlancar Ladislav</v>
      </c>
      <c r="C12" s="30">
        <f>'[1]Střelci'!H7</f>
        <v>1975</v>
      </c>
      <c r="D12" s="44" t="str">
        <f>'[1]Střelci'!I7</f>
        <v>SSK 0061 N. Město n. M.</v>
      </c>
      <c r="E12" s="45">
        <f>'[1]VP 30'!O5</f>
        <v>119</v>
      </c>
      <c r="F12" s="37">
        <f>'[1]VP 30'!AE5</f>
        <v>125</v>
      </c>
      <c r="G12" s="46">
        <f t="shared" si="0"/>
        <v>244</v>
      </c>
      <c r="H12" s="27">
        <f>'[1]VP 30'!AH5</f>
        <v>2</v>
      </c>
    </row>
    <row r="13" spans="1:8" ht="15">
      <c r="A13" s="28" t="s">
        <v>22</v>
      </c>
      <c r="B13" s="29" t="str">
        <f>'[1]Střelci'!G4</f>
        <v>Bauer Josef</v>
      </c>
      <c r="C13" s="30">
        <f>'[1]Střelci'!H4</f>
        <v>1951</v>
      </c>
      <c r="D13" s="44" t="str">
        <f>'[1]Střelci'!I4</f>
        <v>AVZO H. Brod</v>
      </c>
      <c r="E13" s="45">
        <f>'[1]VP 30'!O2</f>
        <v>119</v>
      </c>
      <c r="F13" s="37">
        <f>'[1]VP 30'!AE2</f>
        <v>119</v>
      </c>
      <c r="G13" s="46">
        <f t="shared" si="0"/>
        <v>238</v>
      </c>
      <c r="H13" s="27">
        <f>'[1]VP 30'!AH2</f>
        <v>0</v>
      </c>
    </row>
    <row r="14" spans="1:8" ht="15">
      <c r="A14" s="28" t="s">
        <v>23</v>
      </c>
      <c r="B14" s="29" t="str">
        <f>'[1]Střelci'!G10</f>
        <v>Horáček Lukáš </v>
      </c>
      <c r="C14" s="30">
        <f>'[1]Střelci'!H10</f>
        <v>1989</v>
      </c>
      <c r="D14" s="44" t="str">
        <f>'[1]Střelci'!I10</f>
        <v>SSK 0584 Třebíč Poušov</v>
      </c>
      <c r="E14" s="45">
        <f>'[1]VP 30'!O8</f>
        <v>123</v>
      </c>
      <c r="F14" s="37">
        <f>'[1]VP 30'!AE8</f>
        <v>112</v>
      </c>
      <c r="G14" s="46">
        <f t="shared" si="0"/>
        <v>235</v>
      </c>
      <c r="H14" s="27">
        <f>'[1]VP 30'!AH8</f>
        <v>0</v>
      </c>
    </row>
    <row r="15" spans="1:8" ht="15">
      <c r="A15" s="28" t="s">
        <v>24</v>
      </c>
      <c r="B15" s="29" t="str">
        <f>'[1]Střelci'!G14</f>
        <v>Včela Zdeněk</v>
      </c>
      <c r="C15" s="30">
        <f>'[1]Střelci'!H14</f>
        <v>1973</v>
      </c>
      <c r="D15" s="44" t="str">
        <f>'[1]Střelci'!I14</f>
        <v>Havl.Brod </v>
      </c>
      <c r="E15" s="45">
        <f>'[1]VP 30'!O12</f>
        <v>126</v>
      </c>
      <c r="F15" s="37">
        <f>'[1]VP 30'!AE12</f>
        <v>107</v>
      </c>
      <c r="G15" s="46">
        <f t="shared" si="0"/>
        <v>233</v>
      </c>
      <c r="H15" s="27">
        <f>'[1]VP 30'!AH12</f>
        <v>3</v>
      </c>
    </row>
    <row r="16" spans="1:8" ht="15">
      <c r="A16" s="28" t="s">
        <v>25</v>
      </c>
      <c r="B16" s="29" t="str">
        <f>'[1]Střelci'!G5</f>
        <v>Hevier Jan</v>
      </c>
      <c r="C16" s="30">
        <f>'[1]Střelci'!H5</f>
        <v>1951</v>
      </c>
      <c r="D16" s="44" t="str">
        <f>'[1]Střelci'!I5</f>
        <v>AVZO H. Brod</v>
      </c>
      <c r="E16" s="45">
        <f>'[1]VP 30'!O3</f>
        <v>113</v>
      </c>
      <c r="F16" s="37">
        <f>'[1]VP 30'!AE3</f>
        <v>100</v>
      </c>
      <c r="G16" s="46">
        <f t="shared" si="0"/>
        <v>213</v>
      </c>
      <c r="H16" s="27">
        <f>'[1]VP 30'!AH3</f>
        <v>0</v>
      </c>
    </row>
    <row r="17" spans="1:8" ht="15">
      <c r="A17" s="28" t="s">
        <v>26</v>
      </c>
      <c r="B17" s="29" t="str">
        <f>'[1]Střelci'!G9</f>
        <v>Hurt Jiří</v>
      </c>
      <c r="C17" s="30">
        <f>'[1]Střelci'!H9</f>
        <v>1949</v>
      </c>
      <c r="D17" s="44" t="str">
        <f>'[1]Střelci'!I9</f>
        <v>SSK 0262 Ústí n. Orl.</v>
      </c>
      <c r="E17" s="45">
        <f>'[1]VP 30'!O7</f>
        <v>100</v>
      </c>
      <c r="F17" s="37">
        <f>'[1]VP 30'!AE7</f>
        <v>110</v>
      </c>
      <c r="G17" s="46">
        <f t="shared" si="0"/>
        <v>210</v>
      </c>
      <c r="H17" s="27">
        <f>'[1]VP 30'!AH7</f>
        <v>2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2016-08-29T17:34:56Z</dcterms:created>
  <dcterms:modified xsi:type="dcterms:W3CDTF">2016-08-29T17:39:11Z</dcterms:modified>
  <cp:category/>
  <cp:version/>
  <cp:contentType/>
  <cp:contentStatus/>
</cp:coreProperties>
</file>